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smitp\Downloads\"/>
    </mc:Choice>
  </mc:AlternateContent>
  <xr:revisionPtr revIDLastSave="0" documentId="8_{F4CAA776-4293-4F57-BA73-26163328EE1A}" xr6:coauthVersionLast="47" xr6:coauthVersionMax="47" xr10:uidLastSave="{00000000-0000-0000-0000-000000000000}"/>
  <bookViews>
    <workbookView xWindow="-120" yWindow="-120" windowWidth="29040" windowHeight="15720" tabRatio="795" xr2:uid="{00000000-000D-0000-FFFF-FFFF00000000}"/>
  </bookViews>
  <sheets>
    <sheet name="Controle execução TE (2023)" sheetId="5" r:id="rId1"/>
  </sheets>
  <definedNames>
    <definedName name="_xlnm._FilterDatabase" localSheetId="0" hidden="1">'Controle execução TE (2023)'!$A$8:$R$111</definedName>
    <definedName name="_xlnm.Print_Area" localSheetId="0">'Controle execução TE (2023)'!$A$1:$R$111</definedName>
    <definedName name="_xlnm.Print_Titles" localSheetId="0">'Controle execução TE (2023)'!$1:$8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8" i="5" l="1"/>
  <c r="Q107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N79" i="5"/>
  <c r="Q78" i="5"/>
  <c r="Q77" i="5"/>
  <c r="Q76" i="5"/>
  <c r="P75" i="5"/>
  <c r="Q75" i="5" s="1"/>
  <c r="Q74" i="5"/>
  <c r="Q73" i="5"/>
  <c r="N73" i="5"/>
  <c r="Q72" i="5"/>
  <c r="Q71" i="5"/>
  <c r="N71" i="5"/>
  <c r="Q70" i="5"/>
  <c r="Q69" i="5"/>
  <c r="Q68" i="5"/>
  <c r="Q67" i="5"/>
  <c r="Q66" i="5"/>
  <c r="N66" i="5"/>
  <c r="N67" i="5" s="1"/>
  <c r="Q65" i="5"/>
  <c r="Q64" i="5"/>
  <c r="Q63" i="5"/>
  <c r="Q62" i="5"/>
  <c r="Q61" i="5"/>
  <c r="Q60" i="5"/>
  <c r="N60" i="5"/>
  <c r="N68" i="5" s="1"/>
  <c r="Q59" i="5"/>
  <c r="Q58" i="5"/>
  <c r="Q57" i="5"/>
  <c r="Q56" i="5"/>
  <c r="N56" i="5"/>
  <c r="N57" i="5" s="1"/>
  <c r="Q55" i="5"/>
  <c r="Q54" i="5"/>
  <c r="N54" i="5"/>
  <c r="N62" i="5" s="1"/>
  <c r="Q53" i="5"/>
  <c r="Q52" i="5"/>
  <c r="N52" i="5"/>
  <c r="Q51" i="5"/>
  <c r="Q50" i="5"/>
  <c r="N50" i="5"/>
  <c r="Q49" i="5"/>
  <c r="N49" i="5"/>
  <c r="N53" i="5" s="1"/>
  <c r="Q48" i="5"/>
  <c r="N48" i="5"/>
  <c r="N51" i="5" s="1"/>
  <c r="N58" i="5" s="1"/>
  <c r="N64" i="5" s="1"/>
  <c r="N65" i="5" s="1"/>
  <c r="Q47" i="5"/>
  <c r="Q46" i="5"/>
  <c r="Q45" i="5"/>
  <c r="Q44" i="5"/>
  <c r="Q43" i="5"/>
  <c r="Q42" i="5"/>
  <c r="N42" i="5"/>
  <c r="Q41" i="5"/>
  <c r="N41" i="5"/>
  <c r="Q40" i="5"/>
  <c r="Q39" i="5"/>
  <c r="Q38" i="5"/>
  <c r="Q37" i="5"/>
  <c r="N37" i="5"/>
  <c r="Q36" i="5"/>
  <c r="Q35" i="5"/>
  <c r="Q34" i="5"/>
  <c r="Q33" i="5"/>
  <c r="N33" i="5"/>
  <c r="N44" i="5" s="1"/>
  <c r="Q32" i="5"/>
  <c r="E32" i="5"/>
  <c r="Q31" i="5"/>
  <c r="Q30" i="5"/>
  <c r="E30" i="5"/>
  <c r="Q29" i="5"/>
  <c r="E29" i="5"/>
  <c r="Q28" i="5"/>
  <c r="Q27" i="5"/>
  <c r="Q26" i="5"/>
  <c r="Q25" i="5"/>
  <c r="Q24" i="5"/>
  <c r="N24" i="5"/>
  <c r="N27" i="5" s="1"/>
  <c r="N36" i="5" s="1"/>
  <c r="Q23" i="5"/>
  <c r="E23" i="5"/>
  <c r="Q22" i="5"/>
  <c r="Q21" i="5"/>
  <c r="E21" i="5"/>
  <c r="Q20" i="5"/>
  <c r="Q19" i="5"/>
  <c r="E19" i="5"/>
  <c r="Q18" i="5"/>
  <c r="N18" i="5"/>
  <c r="N59" i="5" s="1"/>
  <c r="Q17" i="5"/>
  <c r="Q16" i="5"/>
  <c r="Q15" i="5"/>
  <c r="N15" i="5"/>
  <c r="N20" i="5" s="1"/>
  <c r="N23" i="5" s="1"/>
  <c r="Q14" i="5"/>
  <c r="Q13" i="5"/>
  <c r="Q12" i="5"/>
  <c r="N12" i="5"/>
  <c r="Q11" i="5"/>
  <c r="Q10" i="5"/>
  <c r="Q9" i="5"/>
  <c r="N9" i="5"/>
  <c r="N16" i="5" s="1"/>
  <c r="N21" i="5" s="1"/>
  <c r="N31" i="5" s="1"/>
  <c r="N29" i="5" l="1"/>
  <c r="N38" i="5"/>
  <c r="N28" i="5"/>
  <c r="N32" i="5" l="1"/>
  <c r="N46" i="5" s="1"/>
  <c r="N3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ssconde</author>
  </authors>
  <commentList>
    <comment ref="P22" authorId="0" shapeId="0" xr:uid="{97D6827E-BE34-4E37-B2FC-FFA9F0CE7C99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parte da nota.
R$ 119.915,51 TE 2022
R4 115.901,74 TE 2023</t>
        </r>
      </text>
    </comment>
    <comment ref="M34" authorId="0" shapeId="0" xr:uid="{DD85D5F7-9C39-4E33-8929-09C0880BCF61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EMPENHO DO ADITIVO</t>
        </r>
      </text>
    </comment>
    <comment ref="M35" authorId="0" shapeId="0" xr:uid="{5FBCE1A9-7AE2-40ED-A76C-9B87E34EC667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EMPENHO DO ADITIVO</t>
        </r>
      </text>
    </comment>
    <comment ref="M45" authorId="0" shapeId="0" xr:uid="{F73F6963-F84B-4B51-B420-8135894F368E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ADITIVO</t>
        </r>
      </text>
    </comment>
    <comment ref="M59" authorId="0" shapeId="0" xr:uid="{E3407B5A-053E-4975-9A38-430F0F625D0A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EMPENHO DO ADITIVO</t>
        </r>
      </text>
    </comment>
    <comment ref="M60" authorId="0" shapeId="0" xr:uid="{516B112B-7272-434F-885D-D188068375C7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ADITIVO</t>
        </r>
      </text>
    </comment>
    <comment ref="N69" authorId="0" shapeId="0" xr:uid="{604D4CC0-9B50-46E3-972B-9B49F9B5CAD6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TA</t>
        </r>
      </text>
    </comment>
    <comment ref="M72" authorId="0" shapeId="0" xr:uid="{6EDC6187-9057-4FF6-8718-75E3AB6EFBC6}">
      <text>
        <r>
          <rPr>
            <b/>
            <sz val="9"/>
            <color indexed="81"/>
            <rFont val="Segoe UI"/>
            <family val="2"/>
          </rPr>
          <t>ssconde:</t>
        </r>
        <r>
          <rPr>
            <sz val="9"/>
            <color indexed="81"/>
            <rFont val="Segoe UI"/>
            <family val="2"/>
          </rPr>
          <t xml:space="preserve">
TA</t>
        </r>
      </text>
    </comment>
  </commentList>
</comments>
</file>

<file path=xl/sharedStrings.xml><?xml version="1.0" encoding="utf-8"?>
<sst xmlns="http://schemas.openxmlformats.org/spreadsheetml/2006/main" count="858" uniqueCount="163">
  <si>
    <t>ÓRGÃO</t>
  </si>
  <si>
    <t>PARLAMENTAR</t>
  </si>
  <si>
    <t>SMC</t>
  </si>
  <si>
    <t>ROMÁRIO</t>
  </si>
  <si>
    <t>SPM</t>
  </si>
  <si>
    <t>TALÍRIA PETRONE</t>
  </si>
  <si>
    <t>OBJETO</t>
  </si>
  <si>
    <t>ANO EMPENHO</t>
  </si>
  <si>
    <t>EMPENHO</t>
  </si>
  <si>
    <t>VALOR EMPENHO</t>
  </si>
  <si>
    <t>EMPRESA</t>
  </si>
  <si>
    <t>CNPJ</t>
  </si>
  <si>
    <t>PAGO</t>
  </si>
  <si>
    <t>28.148.778/0001-61</t>
  </si>
  <si>
    <t>INVESTIMENTO</t>
  </si>
  <si>
    <t>MARCELO CALERO</t>
  </si>
  <si>
    <t>CUSTEIO</t>
  </si>
  <si>
    <t>Nº BSP</t>
  </si>
  <si>
    <t>DATA BSP</t>
  </si>
  <si>
    <t>GND</t>
  </si>
  <si>
    <t>00.440.605/0001-01</t>
  </si>
  <si>
    <t>TRANSFERÊNCIA ESPECIAL</t>
  </si>
  <si>
    <t>SMS</t>
  </si>
  <si>
    <t>POSITIVO TECNOLOGIA S.A.</t>
  </si>
  <si>
    <t>JANDIRA FEGHALI</t>
  </si>
  <si>
    <t>EROS CONSTRUÇÕES E REFORMAS LTDA</t>
  </si>
  <si>
    <t>03.069.930/0001-90</t>
  </si>
  <si>
    <t>DELL COMPUTADORES DO BRASIL LTDA</t>
  </si>
  <si>
    <t>72.381.189/0010-01</t>
  </si>
  <si>
    <t>LM ENGENHARIA LTDA</t>
  </si>
  <si>
    <t>CONSTRUTORA FOXER LTDA</t>
  </si>
  <si>
    <t>35.189.872/0001-24</t>
  </si>
  <si>
    <t>BENEDITA DA SILVA</t>
  </si>
  <si>
    <t>SMAC</t>
  </si>
  <si>
    <t>SMF-OFI-2023/09707</t>
  </si>
  <si>
    <t xml:space="preserve">SECRETARIA MUNICIPAL DE MEIO AMBIENTE E CLIMA </t>
  </si>
  <si>
    <t>APOIO E FOMENTO À PRODUÇÃO CULTURAL, ARTÍSTICA E SOCIOCULTURAL dos projetos: CORDÃO DO BOITATÁ</t>
  </si>
  <si>
    <t>SMF-OFI-2023/09915</t>
  </si>
  <si>
    <t>GRUPO CULTURAL CORDÃO DO BOITATÁ LTDA</t>
  </si>
  <si>
    <t>11.289.077/0001-40</t>
  </si>
  <si>
    <t>SMF-OFI-2024/00131</t>
  </si>
  <si>
    <t>FENIX CONSTRUTORA LTDA</t>
  </si>
  <si>
    <t>05.138.625/0001-38</t>
  </si>
  <si>
    <t>APOIO E FOMENTO À PRODUÇÃO CULTURAL, ARTÍSTICA E SOCIOCULTURAL dos projetos: PRETINHAS LEITORAS</t>
  </si>
  <si>
    <t>SMF-OFI-2024/00407</t>
  </si>
  <si>
    <t>ASSOCIACAO CULTURAL LANCHONETE LANCHONETE</t>
  </si>
  <si>
    <t>36.260.292/0001-49</t>
  </si>
  <si>
    <t>SMF-OFI-2024/00467</t>
  </si>
  <si>
    <t>PEDRO PAULO</t>
  </si>
  <si>
    <t>SMEL</t>
  </si>
  <si>
    <t>manutenção estrutural de espaços esportivos.</t>
  </si>
  <si>
    <t>CONSTRUTORA SINARCO LTDA</t>
  </si>
  <si>
    <t>03.367.118/0001-40</t>
  </si>
  <si>
    <t>aquisição de computadores para implantação do prontuário eletrônico nas unidades de saúde</t>
  </si>
  <si>
    <t>81.243.735/0009-03</t>
  </si>
  <si>
    <t>2024NE000097</t>
  </si>
  <si>
    <t>SERVIÇOS DE INSTALAÇÕES METÁLICAS NO PARQUE GLÓRIA MARIA</t>
  </si>
  <si>
    <t>EXPRESS WORK SERVIÇOS LTDA</t>
  </si>
  <si>
    <t>SMAS</t>
  </si>
  <si>
    <t>2024NE000099</t>
  </si>
  <si>
    <t>BSP OFÍCIO</t>
  </si>
  <si>
    <t>REFORMA TEATRO IPANEMA</t>
  </si>
  <si>
    <t>REFORMA DO MUSEU DA HISTÓRIA E DA CULTURA AFRO-BRASILEIRA ( MUHCAB)</t>
  </si>
  <si>
    <t>2023NE002664</t>
  </si>
  <si>
    <t>REFORMA TEATRO ZIEMBINSKI</t>
  </si>
  <si>
    <t>2024NE000093</t>
  </si>
  <si>
    <t>2024NE000095</t>
  </si>
  <si>
    <t>23.925.501/0001-84</t>
  </si>
  <si>
    <t>2024NE000098</t>
  </si>
  <si>
    <t>REFORMA DA CASA DO JONGO DA SERRINHA</t>
  </si>
  <si>
    <t>RODRIGO MAIA</t>
  </si>
  <si>
    <t xml:space="preserve">REFORMA DO ESPAÇO CULTURAL - LONA JACOB DO BANDOLIM, EM JACAREPAGUÁ
</t>
  </si>
  <si>
    <t>ARQUIMEDES ENGENHARIA CIVIL LTDA</t>
  </si>
  <si>
    <t>30.815.660/0001-91</t>
  </si>
  <si>
    <t>MASSIMO OBRAS E SERVIÇOS LTDA</t>
  </si>
  <si>
    <t>2024NE000482</t>
  </si>
  <si>
    <t>REFORMA DO ESPAÇO CULTURAL - CENTRO CULTURAL LAURINDA SANTOS LOBO E BIBLIOTECA JOSÉ DE ALENCAR</t>
  </si>
  <si>
    <t>2024NE000516</t>
  </si>
  <si>
    <t>Código da unidade</t>
  </si>
  <si>
    <t>Nº EMENDA</t>
  </si>
  <si>
    <t>2023.3799.0010</t>
  </si>
  <si>
    <t>2023.1310.0016</t>
  </si>
  <si>
    <t>2023.1775.0009</t>
  </si>
  <si>
    <t>2023.2787.0005</t>
  </si>
  <si>
    <t>2023.4039.0001</t>
  </si>
  <si>
    <t>2023.4070.0016</t>
  </si>
  <si>
    <t>2023.3578.0001</t>
  </si>
  <si>
    <t>2400</t>
  </si>
  <si>
    <t>Programa Guardiães das Matas (visa à capacitação de mulheres, que residam em áreas verdes da Cidade do Rio, para atuarem na preservação ambiental)</t>
  </si>
  <si>
    <t>2024NE000236</t>
  </si>
  <si>
    <t>2024NE000483</t>
  </si>
  <si>
    <t>2024NE001479</t>
  </si>
  <si>
    <t>2024NE001222</t>
  </si>
  <si>
    <t>ABTEC ENGENHARIA LTDA</t>
  </si>
  <si>
    <t>2024NE001283</t>
  </si>
  <si>
    <t>12.754.237/0001-47</t>
  </si>
  <si>
    <t>72.381.189/0001-01</t>
  </si>
  <si>
    <t>aquisição de computadores para os equipamentos públicos da SMAS</t>
  </si>
  <si>
    <t>2024NE000180</t>
  </si>
  <si>
    <t>2024NE001678</t>
  </si>
  <si>
    <t>2024NE001676</t>
  </si>
  <si>
    <t>OBRAS CIVIS NA GARAGEM DO CENTRO CULTURAL ODUVALDO VIANNA FILHO - CASTELINHO DO FLAMENGO</t>
  </si>
  <si>
    <t>EXECUÇÃO DE ESTRUTURA DESTINADA A ABRIGAR PAINEL "GLÓRIA MARIA"</t>
  </si>
  <si>
    <t>SERVIÇOS DE ENGENHARIA PARA RECUPERAÇÃO DE GRADIS E CONSTRUÇÃO DE PÓRTICOS DA ARENA CULTURAL ABELARDO BARBOSA (CHACRINHA) E ARENINHA CULTURAL HERMETO PASCOAL</t>
  </si>
  <si>
    <t>2024NE002029</t>
  </si>
  <si>
    <t>2024NE002039</t>
  </si>
  <si>
    <t>SETUR</t>
  </si>
  <si>
    <t xml:space="preserve">2024NE002028
</t>
  </si>
  <si>
    <t>2024NE000235</t>
  </si>
  <si>
    <t>CRIAÇÃO E PRODUÇÃO DE ESCULTURA EM BRONZE , EM TAMANHO NATURAL, RETRATANDO VINICIUS DE MORAES SENTADO EM UM BANCO DE BRONZE, ACOMPANHADO DE OUTRO BANCO (PARA VISITANTE), PARA INSTALAÇÃO NO RIO DE JANEIRO</t>
  </si>
  <si>
    <t>2023.3578.0003</t>
  </si>
  <si>
    <t>RIO DE LIVROS – CONCURSO LITERARIO COM PREMIACAO E PUBLICACAO DE NARRATIVAS SOBRE O RIO DE JANEIRO, EM CELEBRACAO A CAPITAL DA LEITURA 2025 [ELABORACAO TR]</t>
  </si>
  <si>
    <t>2023.3578.0005</t>
  </si>
  <si>
    <t>2024NE002002</t>
  </si>
  <si>
    <r>
      <t>CONTRATAÇÃO DE EMPRESA PARA SERVIÇOS DE ENGENHARIA PARA ESTABILIZAÇÃO DE
MURO DE CONTENÇÃO, DO TIPO CORTINA ANCORADA, EM CONCRETO ARMADO, EXECUÇÃO DE MURO DE ARRIMO, RECUPERAÇÃO DOS TELHADOS/SAÍDAS DE ÁGUAS PLUVIAIS E RECUPERAÇÃO/ ADEQUAÇÃO DAS INSTALAÇÕES ELÉTRICAS, NO</t>
    </r>
    <r>
      <rPr>
        <b/>
        <sz val="11"/>
        <color theme="1"/>
        <rFont val="Calibri"/>
        <family val="2"/>
        <scheme val="minor"/>
      </rPr>
      <t xml:space="preserve"> SOLAR DEL REY</t>
    </r>
    <r>
      <rPr>
        <sz val="11"/>
        <color theme="1"/>
        <rFont val="Calibri"/>
        <family val="2"/>
        <scheme val="minor"/>
      </rPr>
      <t>, Nº 55, SITUADO À RUA PRÍNCIPE REGENTE - ILHA DE PAQUETÁ - RIO DE JANEIRO/RJ</t>
    </r>
  </si>
  <si>
    <t>2025NE000190</t>
  </si>
  <si>
    <t>2025NE000189</t>
  </si>
  <si>
    <t xml:space="preserve">AQUISIÇÃO DE MATERIAIS PERMANENTES </t>
  </si>
  <si>
    <t>2025NE000302</t>
  </si>
  <si>
    <t>ELIS COMÉRCIO E DISTRIBUIÇÃO DE COSMÉTICOS LTDA-ME</t>
  </si>
  <si>
    <t>47.607.073/0001-00</t>
  </si>
  <si>
    <t>2025NE000300</t>
  </si>
  <si>
    <t>DIDAQUE EMPREENDIMENTOS LTDA</t>
  </si>
  <si>
    <t>26.854.929/0001-71</t>
  </si>
  <si>
    <t xml:space="preserve">2025NE000323 </t>
  </si>
  <si>
    <t>MS CONSTRUÇÃO CIVIL E REPAROS NAVAIS LTDA</t>
  </si>
  <si>
    <t>51.188920/0001-16</t>
  </si>
  <si>
    <t>2025NE000386</t>
  </si>
  <si>
    <t>2025NE000331</t>
  </si>
  <si>
    <t>SM PLUS COMÉRCIO E SERVIÇOS LTDA</t>
  </si>
  <si>
    <t>42.432.251/0001-95</t>
  </si>
  <si>
    <t>2025NE000336</t>
  </si>
  <si>
    <t>2025NE000337</t>
  </si>
  <si>
    <t>OMEGA DISTRIBUIDORA DE CARMO LTDA - ME</t>
  </si>
  <si>
    <t>46.777.902/0001-30</t>
  </si>
  <si>
    <t>2025NE000334</t>
  </si>
  <si>
    <t xml:space="preserve">AQUISICAO DE MATERIAL PARA NOVA ILUMINAÇÃO DA FACHADA - CIDADE DAS ARTES </t>
  </si>
  <si>
    <t xml:space="preserve">AQUISICAO DE  MATERIAL PARA PROJEÇÃO NA GRANDE SALA E TEATRO  E NOVA ILUMINAÇÃO DA FACHADA - CIDADE DAS ARTES </t>
  </si>
  <si>
    <t>JR2 COMÉRCIO DE VARIEDADES LTDA</t>
  </si>
  <si>
    <t>39.236.457/0001-35</t>
  </si>
  <si>
    <t>2025NE000330</t>
  </si>
  <si>
    <t>2025NE000101</t>
  </si>
  <si>
    <t>45.103.594/0001-02</t>
  </si>
  <si>
    <t>MANAUS ELETRO LTDA</t>
  </si>
  <si>
    <t>55.153.071/0001-16</t>
  </si>
  <si>
    <t>AQUISIÇÃO DE MATERIAIS PERMANENTES  (ar condicionado)</t>
  </si>
  <si>
    <t>BRAVANTE COMERCIO LTDA</t>
  </si>
  <si>
    <t>52.876.712/0001-72</t>
  </si>
  <si>
    <t>TELMA FERNANDES GUIMARAES</t>
  </si>
  <si>
    <t>50.039.399/0001-92</t>
  </si>
  <si>
    <t>2025NE000364</t>
  </si>
  <si>
    <t>2025NE000363</t>
  </si>
  <si>
    <t>2025NE000384</t>
  </si>
  <si>
    <t>2025NE000335</t>
  </si>
  <si>
    <t>51.188.920/0001-16</t>
  </si>
  <si>
    <t>NATO CRIACOES ARTISTICAS LTDA</t>
  </si>
  <si>
    <t>Valor total da emenda</t>
  </si>
  <si>
    <t>CONTROLE DE EXECUÇÃO - TRANSFERÊNCIA ESPECIAL</t>
  </si>
  <si>
    <t>2025NE000428</t>
  </si>
  <si>
    <t>LIQUIDADO</t>
  </si>
  <si>
    <t>PREVISÃO PAGAMENTO OUT/2025</t>
  </si>
  <si>
    <t>*</t>
  </si>
  <si>
    <t>*Execução do objeto ainda não iniciada, em elaboração dos procedimentos administrativos para contratação.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</si>
</sst>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1" fillId="0" borderId="1" xfId="1" applyFont="1" applyBorder="1" applyAlignment="1">
      <alignment horizontal="right" vertical="center"/>
    </xf>
    <xf numFmtId="43" fontId="1" fillId="0" borderId="1" xfId="1" applyFont="1" applyBorder="1" applyAlignment="1">
      <alignment horizontal="right" vertical="center" wrapText="1"/>
    </xf>
    <xf numFmtId="165" fontId="0" fillId="0" borderId="1" xfId="0" applyNumberFormat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49" fontId="11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Fill="1" applyBorder="1" applyAlignment="1">
      <alignment horizontal="right" vertical="center"/>
    </xf>
    <xf numFmtId="49" fontId="11" fillId="0" borderId="1" xfId="0" applyNumberFormat="1" applyFont="1" applyBorder="1" applyAlignment="1">
      <alignment horizontal="center" vertical="center"/>
    </xf>
    <xf numFmtId="43" fontId="0" fillId="0" borderId="0" xfId="1" applyFont="1"/>
    <xf numFmtId="49" fontId="11" fillId="4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1" fillId="0" borderId="6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3" fontId="0" fillId="2" borderId="1" xfId="1" applyFont="1" applyFill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4" fontId="0" fillId="0" borderId="0" xfId="5" applyFont="1" applyAlignment="1">
      <alignment horizontal="center" vertical="center" wrapText="1"/>
    </xf>
    <xf numFmtId="44" fontId="3" fillId="0" borderId="1" xfId="5" applyFont="1" applyBorder="1" applyAlignment="1">
      <alignment horizontal="center" vertical="center" wrapText="1"/>
    </xf>
    <xf numFmtId="44" fontId="0" fillId="0" borderId="1" xfId="5" applyFont="1" applyBorder="1" applyAlignment="1">
      <alignment horizontal="center" vertical="center" wrapText="1"/>
    </xf>
    <xf numFmtId="43" fontId="0" fillId="0" borderId="1" xfId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</cellXfs>
  <cellStyles count="6">
    <cellStyle name="Moeda" xfId="5" builtinId="4"/>
    <cellStyle name="Normal" xfId="0" builtinId="0"/>
    <cellStyle name="Normal 2" xfId="2" xr:uid="{00000000-0005-0000-0000-000002000000}"/>
    <cellStyle name="Vírgula" xfId="1" builtinId="3"/>
    <cellStyle name="Vírgula 2" xfId="3" xr:uid="{00000000-0005-0000-0000-000004000000}"/>
    <cellStyle name="Vírgula 2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79374</xdr:colOff>
      <xdr:row>0</xdr:row>
      <xdr:rowOff>74083</xdr:rowOff>
    </xdr:from>
    <xdr:to>
      <xdr:col>5</xdr:col>
      <xdr:colOff>379190</xdr:colOff>
      <xdr:row>4</xdr:row>
      <xdr:rowOff>188273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F42ECA9-D1E1-48F2-9F9C-8175BBE94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4" y="74083"/>
          <a:ext cx="6005291" cy="8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C44B8-D25F-4661-B4F1-BAFD6E7C3CCD}">
  <sheetPr>
    <pageSetUpPr fitToPage="1"/>
  </sheetPr>
  <dimension ref="A3:R114"/>
  <sheetViews>
    <sheetView tabSelected="1" zoomScale="90" zoomScaleNormal="90" workbookViewId="0">
      <pane ySplit="8" topLeftCell="A104" activePane="bottomLeft" state="frozen"/>
      <selection activeCell="B16" sqref="B16"/>
      <selection pane="bottomLeft" activeCell="E106" sqref="E106"/>
    </sheetView>
  </sheetViews>
  <sheetFormatPr defaultRowHeight="15" x14ac:dyDescent="0.25"/>
  <cols>
    <col min="1" max="2" width="15.140625" customWidth="1"/>
    <col min="3" max="3" width="20.85546875" style="1" bestFit="1" customWidth="1"/>
    <col min="4" max="4" width="15" style="1" customWidth="1"/>
    <col min="5" max="5" width="19.42578125" style="34" bestFit="1" customWidth="1"/>
    <col min="6" max="6" width="11.28515625" style="1" customWidth="1"/>
    <col min="7" max="7" width="12.7109375" customWidth="1"/>
    <col min="8" max="8" width="53.5703125" customWidth="1"/>
    <col min="9" max="9" width="8" hidden="1" customWidth="1"/>
    <col min="10" max="10" width="11.42578125" hidden="1" customWidth="1"/>
    <col min="11" max="11" width="20" hidden="1" customWidth="1"/>
    <col min="12" max="12" width="10.42578125" customWidth="1"/>
    <col min="13" max="13" width="14.5703125" customWidth="1"/>
    <col min="14" max="14" width="15.42578125" customWidth="1"/>
    <col min="15" max="15" width="19.5703125" customWidth="1"/>
    <col min="16" max="16" width="22.140625" customWidth="1"/>
    <col min="17" max="17" width="23.28515625" customWidth="1"/>
    <col min="18" max="18" width="18.85546875" customWidth="1"/>
  </cols>
  <sheetData>
    <row r="3" spans="1:18" x14ac:dyDescent="0.25">
      <c r="P3" s="12"/>
      <c r="Q3" s="12"/>
    </row>
    <row r="6" spans="1:18" ht="33.75" customHeight="1" x14ac:dyDescent="0.25">
      <c r="H6" s="45"/>
      <c r="I6" s="46"/>
      <c r="J6" s="46"/>
      <c r="K6" s="46"/>
      <c r="L6" s="46"/>
      <c r="M6" s="46"/>
      <c r="N6" s="46"/>
      <c r="O6" s="45"/>
      <c r="P6" s="45"/>
      <c r="Q6" s="45"/>
      <c r="R6" s="45"/>
    </row>
    <row r="7" spans="1:18" ht="39" customHeight="1" x14ac:dyDescent="0.25">
      <c r="A7" s="47" t="s">
        <v>157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8" spans="1:18" ht="42" customHeight="1" x14ac:dyDescent="0.25">
      <c r="A8" s="21" t="s">
        <v>21</v>
      </c>
      <c r="B8" s="21" t="s">
        <v>79</v>
      </c>
      <c r="C8" s="21" t="s">
        <v>1</v>
      </c>
      <c r="D8" s="21" t="s">
        <v>19</v>
      </c>
      <c r="E8" s="35" t="s">
        <v>156</v>
      </c>
      <c r="F8" s="21" t="s">
        <v>78</v>
      </c>
      <c r="G8" s="21" t="s">
        <v>0</v>
      </c>
      <c r="H8" s="9" t="s">
        <v>6</v>
      </c>
      <c r="I8" s="26" t="s">
        <v>17</v>
      </c>
      <c r="J8" s="26" t="s">
        <v>18</v>
      </c>
      <c r="K8" s="26" t="s">
        <v>60</v>
      </c>
      <c r="L8" s="21" t="s">
        <v>7</v>
      </c>
      <c r="M8" s="9" t="s">
        <v>8</v>
      </c>
      <c r="N8" s="21" t="s">
        <v>9</v>
      </c>
      <c r="O8" s="9" t="s">
        <v>10</v>
      </c>
      <c r="P8" s="21" t="s">
        <v>159</v>
      </c>
      <c r="Q8" s="21" t="s">
        <v>12</v>
      </c>
      <c r="R8" s="9" t="s">
        <v>11</v>
      </c>
    </row>
    <row r="9" spans="1:18" ht="45" x14ac:dyDescent="0.25">
      <c r="A9" s="3">
        <v>2023</v>
      </c>
      <c r="B9" s="23" t="s">
        <v>84</v>
      </c>
      <c r="C9" s="3" t="s">
        <v>15</v>
      </c>
      <c r="D9" s="3" t="s">
        <v>14</v>
      </c>
      <c r="E9" s="32">
        <v>7001027</v>
      </c>
      <c r="F9" s="3">
        <v>3001</v>
      </c>
      <c r="G9" s="3" t="s">
        <v>2</v>
      </c>
      <c r="H9" s="25" t="s">
        <v>71</v>
      </c>
      <c r="I9" s="3"/>
      <c r="J9" s="3"/>
      <c r="K9" s="6"/>
      <c r="L9" s="2">
        <v>2024</v>
      </c>
      <c r="M9" s="3" t="s">
        <v>55</v>
      </c>
      <c r="N9" s="4">
        <f>1699961.5-1399428.22</f>
        <v>300533.28000000003</v>
      </c>
      <c r="O9" s="25" t="s">
        <v>30</v>
      </c>
      <c r="P9" s="7">
        <v>122955.18</v>
      </c>
      <c r="Q9" s="5">
        <f t="shared" ref="Q9:Q40" si="0">P9</f>
        <v>122955.18</v>
      </c>
      <c r="R9" s="8" t="s">
        <v>31</v>
      </c>
    </row>
    <row r="10" spans="1:18" ht="45" x14ac:dyDescent="0.25">
      <c r="A10" s="3">
        <v>2023</v>
      </c>
      <c r="B10" s="23" t="s">
        <v>81</v>
      </c>
      <c r="C10" s="2" t="s">
        <v>32</v>
      </c>
      <c r="D10" s="2" t="s">
        <v>16</v>
      </c>
      <c r="E10" s="36">
        <v>377525</v>
      </c>
      <c r="F10" s="2">
        <v>2400</v>
      </c>
      <c r="G10" s="3" t="s">
        <v>33</v>
      </c>
      <c r="H10" s="25" t="s">
        <v>88</v>
      </c>
      <c r="I10" s="3">
        <v>1</v>
      </c>
      <c r="J10" s="22">
        <v>45281</v>
      </c>
      <c r="K10" s="22" t="s">
        <v>34</v>
      </c>
      <c r="L10" s="2">
        <v>2023</v>
      </c>
      <c r="M10" s="3">
        <v>356</v>
      </c>
      <c r="N10" s="4">
        <v>132650</v>
      </c>
      <c r="O10" s="13" t="s">
        <v>35</v>
      </c>
      <c r="P10" s="5">
        <v>132650</v>
      </c>
      <c r="Q10" s="5">
        <f t="shared" si="0"/>
        <v>132650</v>
      </c>
      <c r="R10" s="8" t="s">
        <v>87</v>
      </c>
    </row>
    <row r="11" spans="1:18" ht="38.25" x14ac:dyDescent="0.25">
      <c r="A11" s="3">
        <v>2023</v>
      </c>
      <c r="B11" s="23" t="s">
        <v>82</v>
      </c>
      <c r="C11" s="3" t="s">
        <v>24</v>
      </c>
      <c r="D11" s="3" t="s">
        <v>16</v>
      </c>
      <c r="E11" s="36">
        <v>420000</v>
      </c>
      <c r="F11" s="3">
        <v>3000</v>
      </c>
      <c r="G11" s="3" t="s">
        <v>2</v>
      </c>
      <c r="H11" s="25" t="s">
        <v>36</v>
      </c>
      <c r="I11" s="15">
        <v>2</v>
      </c>
      <c r="J11" s="18">
        <v>45287</v>
      </c>
      <c r="K11" s="19" t="s">
        <v>37</v>
      </c>
      <c r="L11" s="2">
        <v>2023</v>
      </c>
      <c r="M11" s="3">
        <v>1558</v>
      </c>
      <c r="N11" s="4">
        <v>300000</v>
      </c>
      <c r="O11" s="14" t="s">
        <v>38</v>
      </c>
      <c r="P11" s="5">
        <v>300000</v>
      </c>
      <c r="Q11" s="5">
        <f t="shared" si="0"/>
        <v>300000</v>
      </c>
      <c r="R11" s="8" t="s">
        <v>39</v>
      </c>
    </row>
    <row r="12" spans="1:18" ht="38.25" x14ac:dyDescent="0.25">
      <c r="A12" s="3">
        <v>2023</v>
      </c>
      <c r="B12" s="23" t="s">
        <v>85</v>
      </c>
      <c r="C12" s="3" t="s">
        <v>5</v>
      </c>
      <c r="D12" s="3" t="s">
        <v>14</v>
      </c>
      <c r="E12" s="32">
        <v>1149209</v>
      </c>
      <c r="F12" s="3">
        <v>3000</v>
      </c>
      <c r="G12" s="3" t="s">
        <v>2</v>
      </c>
      <c r="H12" s="25" t="s">
        <v>62</v>
      </c>
      <c r="I12" s="15">
        <v>3</v>
      </c>
      <c r="J12" s="18">
        <v>44930</v>
      </c>
      <c r="K12" s="18" t="s">
        <v>40</v>
      </c>
      <c r="L12" s="2">
        <v>2023</v>
      </c>
      <c r="M12" s="3">
        <v>1617</v>
      </c>
      <c r="N12" s="4">
        <f>100000-18.72</f>
        <v>99981.28</v>
      </c>
      <c r="O12" s="14" t="s">
        <v>41</v>
      </c>
      <c r="P12" s="30">
        <v>99981.28</v>
      </c>
      <c r="Q12" s="5">
        <f t="shared" si="0"/>
        <v>99981.28</v>
      </c>
      <c r="R12" s="8" t="s">
        <v>42</v>
      </c>
    </row>
    <row r="13" spans="1:18" ht="51" x14ac:dyDescent="0.25">
      <c r="A13" s="3">
        <v>2023</v>
      </c>
      <c r="B13" s="23" t="s">
        <v>82</v>
      </c>
      <c r="C13" s="3" t="s">
        <v>24</v>
      </c>
      <c r="D13" s="3" t="s">
        <v>16</v>
      </c>
      <c r="E13" s="36">
        <v>420000</v>
      </c>
      <c r="F13" s="3">
        <v>3000</v>
      </c>
      <c r="G13" s="3" t="s">
        <v>2</v>
      </c>
      <c r="H13" s="25" t="s">
        <v>43</v>
      </c>
      <c r="I13" s="15">
        <v>4</v>
      </c>
      <c r="J13" s="18">
        <v>44942</v>
      </c>
      <c r="K13" s="18" t="s">
        <v>44</v>
      </c>
      <c r="L13" s="2">
        <v>2023</v>
      </c>
      <c r="M13" s="3">
        <v>1519</v>
      </c>
      <c r="N13" s="4">
        <v>120000</v>
      </c>
      <c r="O13" s="14" t="s">
        <v>45</v>
      </c>
      <c r="P13" s="5">
        <v>120000</v>
      </c>
      <c r="Q13" s="5">
        <f t="shared" si="0"/>
        <v>120000</v>
      </c>
      <c r="R13" s="8" t="s">
        <v>46</v>
      </c>
    </row>
    <row r="14" spans="1:18" ht="45" x14ac:dyDescent="0.25">
      <c r="A14" s="3">
        <v>2023</v>
      </c>
      <c r="B14" s="23" t="s">
        <v>84</v>
      </c>
      <c r="C14" s="3" t="s">
        <v>15</v>
      </c>
      <c r="D14" s="3" t="s">
        <v>14</v>
      </c>
      <c r="E14" s="32">
        <v>7001027</v>
      </c>
      <c r="F14" s="3">
        <v>3000</v>
      </c>
      <c r="G14" s="3" t="s">
        <v>2</v>
      </c>
      <c r="H14" s="25" t="s">
        <v>71</v>
      </c>
      <c r="I14" s="15">
        <v>5</v>
      </c>
      <c r="J14" s="18">
        <v>45309</v>
      </c>
      <c r="K14" s="19" t="s">
        <v>47</v>
      </c>
      <c r="L14" s="2">
        <v>2023</v>
      </c>
      <c r="M14" s="3">
        <v>1562</v>
      </c>
      <c r="N14" s="4">
        <v>55565.09</v>
      </c>
      <c r="O14" s="25" t="s">
        <v>30</v>
      </c>
      <c r="P14" s="30">
        <v>55565.09</v>
      </c>
      <c r="Q14" s="5">
        <f t="shared" si="0"/>
        <v>55565.09</v>
      </c>
      <c r="R14" s="8" t="s">
        <v>31</v>
      </c>
    </row>
    <row r="15" spans="1:18" ht="30" x14ac:dyDescent="0.25">
      <c r="A15" s="3">
        <v>2023</v>
      </c>
      <c r="B15" s="23" t="s">
        <v>83</v>
      </c>
      <c r="C15" s="3" t="s">
        <v>48</v>
      </c>
      <c r="D15" s="3" t="s">
        <v>14</v>
      </c>
      <c r="E15" s="32">
        <v>1258418</v>
      </c>
      <c r="F15" s="3">
        <v>2500</v>
      </c>
      <c r="G15" s="3" t="s">
        <v>49</v>
      </c>
      <c r="H15" s="25" t="s">
        <v>50</v>
      </c>
      <c r="I15" s="3"/>
      <c r="J15" s="3"/>
      <c r="K15" s="6"/>
      <c r="L15" s="2">
        <v>2023</v>
      </c>
      <c r="M15" s="3">
        <v>346</v>
      </c>
      <c r="N15" s="4">
        <f>1258418-10000</f>
        <v>1248418</v>
      </c>
      <c r="O15" s="2" t="s">
        <v>51</v>
      </c>
      <c r="P15" s="5">
        <v>148665</v>
      </c>
      <c r="Q15" s="5">
        <f t="shared" si="0"/>
        <v>148665</v>
      </c>
      <c r="R15" s="8" t="s">
        <v>52</v>
      </c>
    </row>
    <row r="16" spans="1:18" ht="45" x14ac:dyDescent="0.25">
      <c r="A16" s="3">
        <v>2023</v>
      </c>
      <c r="B16" s="23" t="s">
        <v>84</v>
      </c>
      <c r="C16" s="3" t="s">
        <v>15</v>
      </c>
      <c r="D16" s="3" t="s">
        <v>14</v>
      </c>
      <c r="E16" s="32">
        <v>7001027</v>
      </c>
      <c r="F16" s="3">
        <v>3001</v>
      </c>
      <c r="G16" s="3" t="s">
        <v>2</v>
      </c>
      <c r="H16" s="25" t="s">
        <v>71</v>
      </c>
      <c r="I16" s="3"/>
      <c r="J16" s="3"/>
      <c r="K16" s="6"/>
      <c r="L16" s="2">
        <v>2024</v>
      </c>
      <c r="M16" s="3" t="s">
        <v>55</v>
      </c>
      <c r="N16" s="4">
        <f>N9</f>
        <v>300533.28000000003</v>
      </c>
      <c r="O16" s="25" t="s">
        <v>30</v>
      </c>
      <c r="P16" s="30">
        <v>18581.580000000002</v>
      </c>
      <c r="Q16" s="5">
        <f t="shared" si="0"/>
        <v>18581.580000000002</v>
      </c>
      <c r="R16" s="8" t="s">
        <v>31</v>
      </c>
    </row>
    <row r="17" spans="1:18" ht="30" x14ac:dyDescent="0.25">
      <c r="A17" s="3">
        <v>2023</v>
      </c>
      <c r="B17" s="23" t="s">
        <v>85</v>
      </c>
      <c r="C17" s="2" t="s">
        <v>5</v>
      </c>
      <c r="D17" s="2" t="s">
        <v>14</v>
      </c>
      <c r="E17" s="32">
        <v>1149209</v>
      </c>
      <c r="F17" s="2">
        <v>3001</v>
      </c>
      <c r="G17" s="3" t="s">
        <v>2</v>
      </c>
      <c r="H17" s="25" t="s">
        <v>62</v>
      </c>
      <c r="I17" s="3"/>
      <c r="J17" s="6"/>
      <c r="K17" s="6"/>
      <c r="L17" s="2">
        <v>2024</v>
      </c>
      <c r="M17" s="3" t="s">
        <v>59</v>
      </c>
      <c r="N17" s="7">
        <v>760311.24</v>
      </c>
      <c r="O17" s="2" t="s">
        <v>41</v>
      </c>
      <c r="P17" s="7">
        <v>339042.04</v>
      </c>
      <c r="Q17" s="5">
        <f t="shared" si="0"/>
        <v>339042.04</v>
      </c>
      <c r="R17" s="8" t="s">
        <v>42</v>
      </c>
    </row>
    <row r="18" spans="1:18" ht="30" x14ac:dyDescent="0.25">
      <c r="A18" s="3">
        <v>2023</v>
      </c>
      <c r="B18" s="23" t="s">
        <v>85</v>
      </c>
      <c r="C18" s="2" t="s">
        <v>5</v>
      </c>
      <c r="D18" s="2" t="s">
        <v>14</v>
      </c>
      <c r="E18" s="32">
        <v>1149209</v>
      </c>
      <c r="F18" s="2">
        <v>3001</v>
      </c>
      <c r="G18" s="3" t="s">
        <v>2</v>
      </c>
      <c r="H18" s="25" t="s">
        <v>62</v>
      </c>
      <c r="I18" s="3"/>
      <c r="J18" s="6"/>
      <c r="K18" s="6"/>
      <c r="L18" s="2">
        <v>2024</v>
      </c>
      <c r="M18" s="3" t="s">
        <v>59</v>
      </c>
      <c r="N18" s="7">
        <f>N17</f>
        <v>760311.24</v>
      </c>
      <c r="O18" s="2" t="s">
        <v>41</v>
      </c>
      <c r="P18" s="7">
        <v>90702.99</v>
      </c>
      <c r="Q18" s="5">
        <f t="shared" si="0"/>
        <v>90702.99</v>
      </c>
      <c r="R18" s="8" t="s">
        <v>42</v>
      </c>
    </row>
    <row r="19" spans="1:18" ht="90.75" customHeight="1" x14ac:dyDescent="0.25">
      <c r="A19" s="3">
        <v>2023</v>
      </c>
      <c r="B19" s="23" t="s">
        <v>80</v>
      </c>
      <c r="C19" s="2" t="s">
        <v>3</v>
      </c>
      <c r="D19" s="2" t="s">
        <v>14</v>
      </c>
      <c r="E19" s="32">
        <f>4803747+60000</f>
        <v>4863747</v>
      </c>
      <c r="F19" s="2">
        <v>1800</v>
      </c>
      <c r="G19" s="3" t="s">
        <v>22</v>
      </c>
      <c r="H19" s="25" t="s">
        <v>53</v>
      </c>
      <c r="I19" s="3"/>
      <c r="J19" s="6"/>
      <c r="K19" s="6"/>
      <c r="L19" s="2">
        <v>2023</v>
      </c>
      <c r="M19" s="3" t="s">
        <v>63</v>
      </c>
      <c r="N19" s="7">
        <v>2600130.5</v>
      </c>
      <c r="O19" s="2" t="s">
        <v>23</v>
      </c>
      <c r="P19" s="7">
        <v>478219.42</v>
      </c>
      <c r="Q19" s="5">
        <f t="shared" si="0"/>
        <v>478219.42</v>
      </c>
      <c r="R19" s="3" t="s">
        <v>54</v>
      </c>
    </row>
    <row r="20" spans="1:18" ht="30" x14ac:dyDescent="0.25">
      <c r="A20" s="3">
        <v>2023</v>
      </c>
      <c r="B20" s="23" t="s">
        <v>85</v>
      </c>
      <c r="C20" s="2" t="s">
        <v>5</v>
      </c>
      <c r="D20" s="2" t="s">
        <v>14</v>
      </c>
      <c r="E20" s="32">
        <v>1149209</v>
      </c>
      <c r="F20" s="2">
        <v>3001</v>
      </c>
      <c r="G20" s="3" t="s">
        <v>2</v>
      </c>
      <c r="H20" s="25" t="s">
        <v>62</v>
      </c>
      <c r="I20" s="3"/>
      <c r="J20" s="6"/>
      <c r="K20" s="27"/>
      <c r="L20" s="2">
        <v>2024</v>
      </c>
      <c r="M20" s="3" t="s">
        <v>59</v>
      </c>
      <c r="N20" s="7">
        <f>N15</f>
        <v>1248418</v>
      </c>
      <c r="O20" s="2" t="s">
        <v>41</v>
      </c>
      <c r="P20" s="7">
        <v>140056.67000000001</v>
      </c>
      <c r="Q20" s="5">
        <f t="shared" si="0"/>
        <v>140056.67000000001</v>
      </c>
      <c r="R20" s="8" t="s">
        <v>42</v>
      </c>
    </row>
    <row r="21" spans="1:18" ht="30" x14ac:dyDescent="0.25">
      <c r="A21" s="3">
        <v>2023</v>
      </c>
      <c r="B21" s="23" t="s">
        <v>80</v>
      </c>
      <c r="C21" s="2" t="s">
        <v>3</v>
      </c>
      <c r="D21" s="2" t="s">
        <v>14</v>
      </c>
      <c r="E21" s="32">
        <f>4803747+60000</f>
        <v>4863747</v>
      </c>
      <c r="F21" s="2">
        <v>1800</v>
      </c>
      <c r="G21" s="3" t="s">
        <v>22</v>
      </c>
      <c r="H21" s="25" t="s">
        <v>53</v>
      </c>
      <c r="I21" s="3"/>
      <c r="J21" s="6"/>
      <c r="K21" s="6"/>
      <c r="L21" s="2">
        <v>2023</v>
      </c>
      <c r="M21" s="3" t="s">
        <v>63</v>
      </c>
      <c r="N21" s="7">
        <f>N16</f>
        <v>300533.28000000003</v>
      </c>
      <c r="O21" s="2" t="s">
        <v>23</v>
      </c>
      <c r="P21" s="7">
        <v>741728.08</v>
      </c>
      <c r="Q21" s="5">
        <f t="shared" si="0"/>
        <v>741728.08</v>
      </c>
      <c r="R21" s="3" t="s">
        <v>54</v>
      </c>
    </row>
    <row r="22" spans="1:18" ht="30" x14ac:dyDescent="0.25">
      <c r="A22" s="3">
        <v>2023</v>
      </c>
      <c r="B22" s="23" t="s">
        <v>84</v>
      </c>
      <c r="C22" s="2" t="s">
        <v>15</v>
      </c>
      <c r="D22" s="2" t="s">
        <v>14</v>
      </c>
      <c r="E22" s="32">
        <v>7001027</v>
      </c>
      <c r="F22" s="3">
        <v>3001</v>
      </c>
      <c r="G22" s="3" t="s">
        <v>2</v>
      </c>
      <c r="H22" s="25" t="s">
        <v>61</v>
      </c>
      <c r="I22" s="3"/>
      <c r="J22" s="6"/>
      <c r="K22" s="6"/>
      <c r="L22" s="2">
        <v>2024</v>
      </c>
      <c r="M22" s="3" t="s">
        <v>66</v>
      </c>
      <c r="N22" s="7">
        <v>1454128.89</v>
      </c>
      <c r="O22" s="25" t="s">
        <v>25</v>
      </c>
      <c r="P22" s="7">
        <v>115901.74</v>
      </c>
      <c r="Q22" s="5">
        <f t="shared" si="0"/>
        <v>115901.74</v>
      </c>
      <c r="R22" s="8" t="s">
        <v>26</v>
      </c>
    </row>
    <row r="23" spans="1:18" ht="30" x14ac:dyDescent="0.25">
      <c r="A23" s="3">
        <v>2023</v>
      </c>
      <c r="B23" s="23" t="s">
        <v>80</v>
      </c>
      <c r="C23" s="2" t="s">
        <v>3</v>
      </c>
      <c r="D23" s="2" t="s">
        <v>14</v>
      </c>
      <c r="E23" s="32">
        <f>4803747+60000</f>
        <v>4863747</v>
      </c>
      <c r="F23" s="2">
        <v>1800</v>
      </c>
      <c r="G23" s="3" t="s">
        <v>22</v>
      </c>
      <c r="H23" s="25" t="s">
        <v>53</v>
      </c>
      <c r="I23" s="3"/>
      <c r="J23" s="6"/>
      <c r="K23" s="6"/>
      <c r="L23" s="2">
        <v>2023</v>
      </c>
      <c r="M23" s="3" t="s">
        <v>63</v>
      </c>
      <c r="N23" s="7">
        <f>N20</f>
        <v>1248418</v>
      </c>
      <c r="O23" s="2" t="s">
        <v>23</v>
      </c>
      <c r="P23" s="7">
        <v>111437.6</v>
      </c>
      <c r="Q23" s="5">
        <f t="shared" si="0"/>
        <v>111437.6</v>
      </c>
      <c r="R23" s="3" t="s">
        <v>54</v>
      </c>
    </row>
    <row r="24" spans="1:18" ht="45" x14ac:dyDescent="0.25">
      <c r="A24" s="3">
        <v>2023</v>
      </c>
      <c r="B24" s="23" t="s">
        <v>84</v>
      </c>
      <c r="C24" s="3" t="s">
        <v>15</v>
      </c>
      <c r="D24" s="3" t="s">
        <v>14</v>
      </c>
      <c r="E24" s="32">
        <v>7001027</v>
      </c>
      <c r="F24" s="3">
        <v>3001</v>
      </c>
      <c r="G24" s="3" t="s">
        <v>2</v>
      </c>
      <c r="H24" s="25" t="s">
        <v>71</v>
      </c>
      <c r="I24" s="3"/>
      <c r="J24" s="6"/>
      <c r="K24" s="6"/>
      <c r="L24" s="2">
        <v>2024</v>
      </c>
      <c r="M24" s="3" t="s">
        <v>55</v>
      </c>
      <c r="N24" s="7">
        <f>N10</f>
        <v>132650</v>
      </c>
      <c r="O24" s="25" t="s">
        <v>30</v>
      </c>
      <c r="P24" s="7">
        <v>158996.52000000002</v>
      </c>
      <c r="Q24" s="5">
        <f t="shared" si="0"/>
        <v>158996.52000000002</v>
      </c>
      <c r="R24" s="8" t="s">
        <v>31</v>
      </c>
    </row>
    <row r="25" spans="1:18" ht="30" x14ac:dyDescent="0.25">
      <c r="A25" s="3">
        <v>2023</v>
      </c>
      <c r="B25" s="23" t="s">
        <v>84</v>
      </c>
      <c r="C25" s="3" t="s">
        <v>15</v>
      </c>
      <c r="D25" s="3" t="s">
        <v>14</v>
      </c>
      <c r="E25" s="32">
        <v>7001027</v>
      </c>
      <c r="F25" s="3">
        <v>3001</v>
      </c>
      <c r="G25" s="3" t="s">
        <v>2</v>
      </c>
      <c r="H25" s="25" t="s">
        <v>69</v>
      </c>
      <c r="I25" s="3"/>
      <c r="J25" s="6"/>
      <c r="K25" s="6"/>
      <c r="L25" s="2">
        <v>2024</v>
      </c>
      <c r="M25" s="3" t="s">
        <v>68</v>
      </c>
      <c r="N25" s="7">
        <v>264328.01</v>
      </c>
      <c r="O25" s="25" t="s">
        <v>57</v>
      </c>
      <c r="P25" s="7">
        <v>56860.02</v>
      </c>
      <c r="Q25" s="5">
        <f t="shared" si="0"/>
        <v>56860.02</v>
      </c>
      <c r="R25" s="8" t="s">
        <v>67</v>
      </c>
    </row>
    <row r="26" spans="1:18" ht="38.25" x14ac:dyDescent="0.25">
      <c r="A26" s="3">
        <v>2023</v>
      </c>
      <c r="B26" s="23" t="s">
        <v>84</v>
      </c>
      <c r="C26" s="2" t="s">
        <v>15</v>
      </c>
      <c r="D26" s="2" t="s">
        <v>14</v>
      </c>
      <c r="E26" s="32">
        <v>7001027</v>
      </c>
      <c r="F26" s="3">
        <v>3001</v>
      </c>
      <c r="G26" s="3" t="s">
        <v>2</v>
      </c>
      <c r="H26" s="25" t="s">
        <v>64</v>
      </c>
      <c r="I26" s="3"/>
      <c r="J26" s="6"/>
      <c r="K26" s="6"/>
      <c r="L26" s="2">
        <v>2024</v>
      </c>
      <c r="M26" s="3" t="s">
        <v>65</v>
      </c>
      <c r="N26" s="7">
        <v>1016169.87</v>
      </c>
      <c r="O26" s="25" t="s">
        <v>29</v>
      </c>
      <c r="P26" s="7">
        <v>91120.75</v>
      </c>
      <c r="Q26" s="5">
        <f t="shared" si="0"/>
        <v>91120.75</v>
      </c>
      <c r="R26" s="8" t="s">
        <v>20</v>
      </c>
    </row>
    <row r="27" spans="1:18" ht="45" x14ac:dyDescent="0.25">
      <c r="A27" s="3">
        <v>2023</v>
      </c>
      <c r="B27" s="23" t="s">
        <v>84</v>
      </c>
      <c r="C27" s="2" t="s">
        <v>15</v>
      </c>
      <c r="D27" s="2" t="s">
        <v>14</v>
      </c>
      <c r="E27" s="32">
        <v>7001027</v>
      </c>
      <c r="F27" s="3">
        <v>3001</v>
      </c>
      <c r="G27" s="3" t="s">
        <v>2</v>
      </c>
      <c r="H27" s="25" t="s">
        <v>64</v>
      </c>
      <c r="I27" s="17"/>
      <c r="J27" s="16"/>
      <c r="K27" s="20"/>
      <c r="L27" s="2">
        <v>2024</v>
      </c>
      <c r="M27" s="3" t="s">
        <v>65</v>
      </c>
      <c r="N27" s="7">
        <f>N24</f>
        <v>132650</v>
      </c>
      <c r="O27" s="25" t="s">
        <v>29</v>
      </c>
      <c r="P27" s="7">
        <v>300429.28000000003</v>
      </c>
      <c r="Q27" s="5">
        <f t="shared" si="0"/>
        <v>300429.28000000003</v>
      </c>
      <c r="R27" s="8" t="s">
        <v>20</v>
      </c>
    </row>
    <row r="28" spans="1:18" ht="30" x14ac:dyDescent="0.25">
      <c r="A28" s="3">
        <v>2023</v>
      </c>
      <c r="B28" s="23" t="s">
        <v>84</v>
      </c>
      <c r="C28" s="2" t="s">
        <v>15</v>
      </c>
      <c r="D28" s="2" t="s">
        <v>14</v>
      </c>
      <c r="E28" s="32">
        <v>7001027</v>
      </c>
      <c r="F28" s="3">
        <v>3001</v>
      </c>
      <c r="G28" s="3" t="s">
        <v>2</v>
      </c>
      <c r="H28" s="25" t="s">
        <v>61</v>
      </c>
      <c r="I28" s="17"/>
      <c r="J28" s="16"/>
      <c r="K28" s="20"/>
      <c r="L28" s="2">
        <v>2024</v>
      </c>
      <c r="M28" s="3" t="s">
        <v>66</v>
      </c>
      <c r="N28" s="7">
        <f>N18</f>
        <v>760311.24</v>
      </c>
      <c r="O28" s="25" t="s">
        <v>25</v>
      </c>
      <c r="P28" s="7">
        <v>630551.85</v>
      </c>
      <c r="Q28" s="5">
        <f t="shared" si="0"/>
        <v>630551.85</v>
      </c>
      <c r="R28" s="8" t="s">
        <v>26</v>
      </c>
    </row>
    <row r="29" spans="1:18" ht="30" x14ac:dyDescent="0.25">
      <c r="A29" s="3">
        <v>2023</v>
      </c>
      <c r="B29" s="23" t="s">
        <v>80</v>
      </c>
      <c r="C29" s="2" t="s">
        <v>3</v>
      </c>
      <c r="D29" s="2" t="s">
        <v>14</v>
      </c>
      <c r="E29" s="32">
        <f>4803747+60000</f>
        <v>4863747</v>
      </c>
      <c r="F29" s="2">
        <v>1800</v>
      </c>
      <c r="G29" s="3" t="s">
        <v>22</v>
      </c>
      <c r="H29" s="25" t="s">
        <v>53</v>
      </c>
      <c r="I29" s="17"/>
      <c r="J29" s="16"/>
      <c r="K29" s="20"/>
      <c r="L29" s="2">
        <v>2023</v>
      </c>
      <c r="M29" s="3" t="s">
        <v>63</v>
      </c>
      <c r="N29" s="7">
        <f>N16</f>
        <v>300533.28000000003</v>
      </c>
      <c r="O29" s="2" t="s">
        <v>23</v>
      </c>
      <c r="P29" s="7">
        <v>278148.03000000003</v>
      </c>
      <c r="Q29" s="5">
        <f t="shared" si="0"/>
        <v>278148.03000000003</v>
      </c>
      <c r="R29" s="3" t="s">
        <v>54</v>
      </c>
    </row>
    <row r="30" spans="1:18" ht="30" x14ac:dyDescent="0.25">
      <c r="A30" s="3">
        <v>2023</v>
      </c>
      <c r="B30" s="23" t="s">
        <v>80</v>
      </c>
      <c r="C30" s="2" t="s">
        <v>3</v>
      </c>
      <c r="D30" s="2" t="s">
        <v>14</v>
      </c>
      <c r="E30" s="32">
        <f>4803747+60000</f>
        <v>4863747</v>
      </c>
      <c r="F30" s="2">
        <v>1800</v>
      </c>
      <c r="G30" s="3" t="s">
        <v>22</v>
      </c>
      <c r="H30" s="25" t="s">
        <v>53</v>
      </c>
      <c r="I30" s="17"/>
      <c r="J30" s="16"/>
      <c r="K30" s="20"/>
      <c r="L30" s="2">
        <v>2023</v>
      </c>
      <c r="M30" s="3" t="s">
        <v>63</v>
      </c>
      <c r="N30" s="7">
        <f>N29</f>
        <v>300533.28000000003</v>
      </c>
      <c r="O30" s="2" t="s">
        <v>23</v>
      </c>
      <c r="P30" s="7">
        <v>731968.5</v>
      </c>
      <c r="Q30" s="5">
        <f t="shared" si="0"/>
        <v>731968.5</v>
      </c>
      <c r="R30" s="3" t="s">
        <v>54</v>
      </c>
    </row>
    <row r="31" spans="1:18" ht="81" customHeight="1" x14ac:dyDescent="0.25">
      <c r="A31" s="3">
        <v>2023</v>
      </c>
      <c r="B31" s="23" t="s">
        <v>84</v>
      </c>
      <c r="C31" s="3" t="s">
        <v>15</v>
      </c>
      <c r="D31" s="3" t="s">
        <v>14</v>
      </c>
      <c r="E31" s="32">
        <v>7001027</v>
      </c>
      <c r="F31" s="3">
        <v>3001</v>
      </c>
      <c r="G31" s="3" t="s">
        <v>2</v>
      </c>
      <c r="H31" s="25" t="s">
        <v>69</v>
      </c>
      <c r="I31" s="17"/>
      <c r="J31" s="16"/>
      <c r="K31" s="20"/>
      <c r="L31" s="2">
        <v>2024</v>
      </c>
      <c r="M31" s="3" t="s">
        <v>68</v>
      </c>
      <c r="N31" s="7">
        <f>N21</f>
        <v>300533.28000000003</v>
      </c>
      <c r="O31" s="25" t="s">
        <v>57</v>
      </c>
      <c r="P31" s="7">
        <v>170080.07</v>
      </c>
      <c r="Q31" s="5">
        <f t="shared" si="0"/>
        <v>170080.07</v>
      </c>
      <c r="R31" s="8" t="s">
        <v>67</v>
      </c>
    </row>
    <row r="32" spans="1:18" ht="30" x14ac:dyDescent="0.25">
      <c r="A32" s="3">
        <v>2023</v>
      </c>
      <c r="B32" s="23" t="s">
        <v>80</v>
      </c>
      <c r="C32" s="2" t="s">
        <v>3</v>
      </c>
      <c r="D32" s="2" t="s">
        <v>14</v>
      </c>
      <c r="E32" s="32">
        <f>4803747+60000</f>
        <v>4863747</v>
      </c>
      <c r="F32" s="2">
        <v>1800</v>
      </c>
      <c r="G32" s="3" t="s">
        <v>22</v>
      </c>
      <c r="H32" s="25" t="s">
        <v>53</v>
      </c>
      <c r="I32" s="17"/>
      <c r="J32" s="16"/>
      <c r="K32" s="20"/>
      <c r="L32" s="2">
        <v>2023</v>
      </c>
      <c r="M32" s="3" t="s">
        <v>63</v>
      </c>
      <c r="N32" s="7">
        <f>N29</f>
        <v>300533.28000000003</v>
      </c>
      <c r="O32" s="2" t="s">
        <v>23</v>
      </c>
      <c r="P32" s="7">
        <v>126874.54</v>
      </c>
      <c r="Q32" s="5">
        <f t="shared" si="0"/>
        <v>126874.54</v>
      </c>
      <c r="R32" s="3" t="s">
        <v>54</v>
      </c>
    </row>
    <row r="33" spans="1:18" ht="30" x14ac:dyDescent="0.25">
      <c r="A33" s="3">
        <v>2023</v>
      </c>
      <c r="B33" s="23" t="s">
        <v>85</v>
      </c>
      <c r="C33" s="2" t="s">
        <v>5</v>
      </c>
      <c r="D33" s="2" t="s">
        <v>14</v>
      </c>
      <c r="E33" s="32">
        <v>1149209</v>
      </c>
      <c r="F33" s="2">
        <v>3001</v>
      </c>
      <c r="G33" s="3" t="s">
        <v>2</v>
      </c>
      <c r="H33" s="25" t="s">
        <v>62</v>
      </c>
      <c r="I33" s="17"/>
      <c r="J33" s="16"/>
      <c r="K33" s="20"/>
      <c r="L33" s="2">
        <v>2024</v>
      </c>
      <c r="M33" s="3" t="s">
        <v>59</v>
      </c>
      <c r="N33" s="7">
        <f>N14</f>
        <v>55565.09</v>
      </c>
      <c r="O33" s="25" t="s">
        <v>41</v>
      </c>
      <c r="P33" s="7">
        <v>190509.54</v>
      </c>
      <c r="Q33" s="5">
        <f t="shared" si="0"/>
        <v>190509.54</v>
      </c>
      <c r="R33" s="8" t="s">
        <v>42</v>
      </c>
    </row>
    <row r="34" spans="1:18" ht="30" x14ac:dyDescent="0.25">
      <c r="A34" s="3">
        <v>2023</v>
      </c>
      <c r="B34" s="23" t="s">
        <v>84</v>
      </c>
      <c r="C34" s="2" t="s">
        <v>15</v>
      </c>
      <c r="D34" s="2" t="s">
        <v>14</v>
      </c>
      <c r="E34" s="32">
        <v>7001027</v>
      </c>
      <c r="F34" s="3">
        <v>3001</v>
      </c>
      <c r="G34" s="3" t="s">
        <v>2</v>
      </c>
      <c r="H34" s="25" t="s">
        <v>62</v>
      </c>
      <c r="I34" s="17"/>
      <c r="J34" s="16"/>
      <c r="K34" s="20"/>
      <c r="L34" s="2">
        <v>2024</v>
      </c>
      <c r="M34" s="3" t="s">
        <v>108</v>
      </c>
      <c r="N34" s="7">
        <v>109919.11</v>
      </c>
      <c r="O34" s="25" t="s">
        <v>41</v>
      </c>
      <c r="P34" s="7">
        <v>109919.11</v>
      </c>
      <c r="Q34" s="5">
        <f t="shared" si="0"/>
        <v>109919.11</v>
      </c>
      <c r="R34" s="8" t="s">
        <v>42</v>
      </c>
    </row>
    <row r="35" spans="1:18" ht="84" customHeight="1" x14ac:dyDescent="0.25">
      <c r="A35" s="3">
        <v>2023</v>
      </c>
      <c r="B35" s="23" t="s">
        <v>85</v>
      </c>
      <c r="C35" s="2" t="s">
        <v>5</v>
      </c>
      <c r="D35" s="2" t="s">
        <v>14</v>
      </c>
      <c r="E35" s="32">
        <v>1149209</v>
      </c>
      <c r="F35" s="2">
        <v>3001</v>
      </c>
      <c r="G35" s="3" t="s">
        <v>2</v>
      </c>
      <c r="H35" s="25" t="s">
        <v>62</v>
      </c>
      <c r="I35" s="17"/>
      <c r="J35" s="16"/>
      <c r="K35" s="20"/>
      <c r="L35" s="2">
        <v>2024</v>
      </c>
      <c r="M35" s="3" t="s">
        <v>89</v>
      </c>
      <c r="N35" s="7">
        <v>288916.47999999998</v>
      </c>
      <c r="O35" s="25" t="s">
        <v>41</v>
      </c>
      <c r="P35" s="7">
        <v>141438.44</v>
      </c>
      <c r="Q35" s="5">
        <f t="shared" si="0"/>
        <v>141438.44</v>
      </c>
      <c r="R35" s="8" t="s">
        <v>42</v>
      </c>
    </row>
    <row r="36" spans="1:18" ht="30" x14ac:dyDescent="0.25">
      <c r="A36" s="3">
        <v>2023</v>
      </c>
      <c r="B36" s="23" t="s">
        <v>84</v>
      </c>
      <c r="C36" s="2" t="s">
        <v>15</v>
      </c>
      <c r="D36" s="2" t="s">
        <v>14</v>
      </c>
      <c r="E36" s="32">
        <v>7001027</v>
      </c>
      <c r="F36" s="3">
        <v>3001</v>
      </c>
      <c r="G36" s="3" t="s">
        <v>2</v>
      </c>
      <c r="H36" s="25" t="s">
        <v>61</v>
      </c>
      <c r="I36" s="17"/>
      <c r="J36" s="16"/>
      <c r="K36" s="20"/>
      <c r="L36" s="2">
        <v>2024</v>
      </c>
      <c r="M36" s="3" t="s">
        <v>66</v>
      </c>
      <c r="N36" s="7">
        <f>N27</f>
        <v>132650</v>
      </c>
      <c r="O36" s="25" t="s">
        <v>25</v>
      </c>
      <c r="P36" s="7">
        <v>410427.13</v>
      </c>
      <c r="Q36" s="5">
        <f t="shared" si="0"/>
        <v>410427.13</v>
      </c>
      <c r="R36" s="8" t="s">
        <v>26</v>
      </c>
    </row>
    <row r="37" spans="1:18" ht="30" x14ac:dyDescent="0.25">
      <c r="A37" s="3">
        <v>2023</v>
      </c>
      <c r="B37" s="23" t="s">
        <v>84</v>
      </c>
      <c r="C37" s="2" t="s">
        <v>15</v>
      </c>
      <c r="D37" s="2" t="s">
        <v>14</v>
      </c>
      <c r="E37" s="32">
        <v>7001027</v>
      </c>
      <c r="F37" s="3">
        <v>3001</v>
      </c>
      <c r="G37" s="3" t="s">
        <v>2</v>
      </c>
      <c r="H37" s="25" t="s">
        <v>61</v>
      </c>
      <c r="I37" s="17"/>
      <c r="J37" s="16"/>
      <c r="K37" s="20"/>
      <c r="L37" s="2">
        <v>2024</v>
      </c>
      <c r="M37" s="3" t="s">
        <v>66</v>
      </c>
      <c r="N37" s="7">
        <f>N34</f>
        <v>109919.11</v>
      </c>
      <c r="O37" s="25" t="s">
        <v>25</v>
      </c>
      <c r="P37" s="7">
        <v>87102.42</v>
      </c>
      <c r="Q37" s="5">
        <f t="shared" si="0"/>
        <v>87102.42</v>
      </c>
      <c r="R37" s="8" t="s">
        <v>26</v>
      </c>
    </row>
    <row r="38" spans="1:18" ht="38.25" x14ac:dyDescent="0.25">
      <c r="A38" s="3">
        <v>2023</v>
      </c>
      <c r="B38" s="23" t="s">
        <v>84</v>
      </c>
      <c r="C38" s="2" t="s">
        <v>15</v>
      </c>
      <c r="D38" s="2" t="s">
        <v>14</v>
      </c>
      <c r="E38" s="32">
        <v>7001027</v>
      </c>
      <c r="F38" s="3">
        <v>3001</v>
      </c>
      <c r="G38" s="3" t="s">
        <v>2</v>
      </c>
      <c r="H38" s="25" t="s">
        <v>64</v>
      </c>
      <c r="I38" s="17"/>
      <c r="J38" s="16"/>
      <c r="K38" s="20"/>
      <c r="L38" s="2">
        <v>2024</v>
      </c>
      <c r="M38" s="3" t="s">
        <v>65</v>
      </c>
      <c r="N38" s="7">
        <f>N24</f>
        <v>132650</v>
      </c>
      <c r="O38" s="25" t="s">
        <v>29</v>
      </c>
      <c r="P38" s="7">
        <v>214648.23</v>
      </c>
      <c r="Q38" s="5">
        <f t="shared" si="0"/>
        <v>214648.23</v>
      </c>
      <c r="R38" s="8" t="s">
        <v>20</v>
      </c>
    </row>
    <row r="39" spans="1:18" ht="75" customHeight="1" x14ac:dyDescent="0.25">
      <c r="A39" s="3">
        <v>2023</v>
      </c>
      <c r="B39" s="23" t="s">
        <v>85</v>
      </c>
      <c r="C39" s="2" t="s">
        <v>5</v>
      </c>
      <c r="D39" s="2" t="s">
        <v>16</v>
      </c>
      <c r="E39" s="32">
        <v>480000</v>
      </c>
      <c r="F39" s="2">
        <v>3001</v>
      </c>
      <c r="G39" s="3" t="s">
        <v>2</v>
      </c>
      <c r="H39" s="25" t="s">
        <v>56</v>
      </c>
      <c r="I39" s="17"/>
      <c r="J39" s="16"/>
      <c r="K39" s="20"/>
      <c r="L39" s="2">
        <v>2024</v>
      </c>
      <c r="M39" s="3" t="s">
        <v>75</v>
      </c>
      <c r="N39" s="7">
        <v>391527.18</v>
      </c>
      <c r="O39" s="2" t="s">
        <v>72</v>
      </c>
      <c r="P39" s="7">
        <v>115423.8</v>
      </c>
      <c r="Q39" s="5">
        <f t="shared" si="0"/>
        <v>115423.8</v>
      </c>
      <c r="R39" s="8" t="s">
        <v>73</v>
      </c>
    </row>
    <row r="40" spans="1:18" ht="72" customHeight="1" x14ac:dyDescent="0.25">
      <c r="A40" s="3">
        <v>2023</v>
      </c>
      <c r="B40" s="23" t="s">
        <v>84</v>
      </c>
      <c r="C40" s="2" t="s">
        <v>15</v>
      </c>
      <c r="D40" s="2" t="s">
        <v>14</v>
      </c>
      <c r="E40" s="32">
        <v>7001027</v>
      </c>
      <c r="F40" s="3">
        <v>3001</v>
      </c>
      <c r="G40" s="3" t="s">
        <v>2</v>
      </c>
      <c r="H40" s="25" t="s">
        <v>76</v>
      </c>
      <c r="I40" s="17"/>
      <c r="J40" s="16"/>
      <c r="K40" s="20"/>
      <c r="L40" s="2">
        <v>2024</v>
      </c>
      <c r="M40" s="3" t="s">
        <v>77</v>
      </c>
      <c r="N40" s="7">
        <v>595976.79</v>
      </c>
      <c r="O40" s="14" t="s">
        <v>41</v>
      </c>
      <c r="P40" s="7">
        <v>258819.59</v>
      </c>
      <c r="Q40" s="5">
        <f t="shared" si="0"/>
        <v>258819.59</v>
      </c>
      <c r="R40" s="8" t="s">
        <v>42</v>
      </c>
    </row>
    <row r="41" spans="1:18" ht="45" x14ac:dyDescent="0.25">
      <c r="A41" s="3">
        <v>2023</v>
      </c>
      <c r="B41" s="23" t="s">
        <v>84</v>
      </c>
      <c r="C41" s="2" t="s">
        <v>15</v>
      </c>
      <c r="D41" s="2" t="s">
        <v>14</v>
      </c>
      <c r="E41" s="32">
        <v>7001027</v>
      </c>
      <c r="F41" s="3">
        <v>3001</v>
      </c>
      <c r="G41" s="3" t="s">
        <v>2</v>
      </c>
      <c r="H41" s="25" t="s">
        <v>64</v>
      </c>
      <c r="I41" s="17"/>
      <c r="J41" s="16"/>
      <c r="K41" s="20"/>
      <c r="L41" s="2">
        <v>2024</v>
      </c>
      <c r="M41" s="3" t="s">
        <v>65</v>
      </c>
      <c r="N41" s="7">
        <f>N34</f>
        <v>109919.11</v>
      </c>
      <c r="O41" s="2" t="s">
        <v>29</v>
      </c>
      <c r="P41" s="7">
        <v>120451.62</v>
      </c>
      <c r="Q41" s="5">
        <f t="shared" ref="Q41:Q72" si="1">P41</f>
        <v>120451.62</v>
      </c>
      <c r="R41" s="8" t="s">
        <v>20</v>
      </c>
    </row>
    <row r="42" spans="1:18" ht="45" x14ac:dyDescent="0.25">
      <c r="A42" s="3">
        <v>2023</v>
      </c>
      <c r="B42" s="23" t="s">
        <v>85</v>
      </c>
      <c r="C42" s="2" t="s">
        <v>5</v>
      </c>
      <c r="D42" s="2" t="s">
        <v>16</v>
      </c>
      <c r="E42" s="37">
        <v>480000</v>
      </c>
      <c r="F42" s="2">
        <v>3001</v>
      </c>
      <c r="G42" s="3" t="s">
        <v>2</v>
      </c>
      <c r="H42" s="25" t="s">
        <v>56</v>
      </c>
      <c r="I42" s="17"/>
      <c r="J42" s="16"/>
      <c r="K42" s="20"/>
      <c r="L42" s="2">
        <v>2024</v>
      </c>
      <c r="M42" s="3" t="s">
        <v>75</v>
      </c>
      <c r="N42" s="7">
        <f>N34</f>
        <v>109919.11</v>
      </c>
      <c r="O42" s="2" t="s">
        <v>72</v>
      </c>
      <c r="P42" s="7">
        <v>235012.54</v>
      </c>
      <c r="Q42" s="30">
        <f t="shared" si="1"/>
        <v>235012.54</v>
      </c>
      <c r="R42" s="11" t="s">
        <v>73</v>
      </c>
    </row>
    <row r="43" spans="1:18" ht="45" x14ac:dyDescent="0.25">
      <c r="A43" s="3">
        <v>2023</v>
      </c>
      <c r="B43" s="23" t="s">
        <v>84</v>
      </c>
      <c r="C43" s="3" t="s">
        <v>15</v>
      </c>
      <c r="D43" s="2" t="s">
        <v>16</v>
      </c>
      <c r="E43" s="32">
        <v>1366107</v>
      </c>
      <c r="F43" s="2">
        <v>3001</v>
      </c>
      <c r="G43" s="3" t="s">
        <v>2</v>
      </c>
      <c r="H43" s="25" t="s">
        <v>56</v>
      </c>
      <c r="I43" s="17"/>
      <c r="J43" s="16"/>
      <c r="K43" s="20"/>
      <c r="L43" s="2">
        <v>2024</v>
      </c>
      <c r="M43" s="3" t="s">
        <v>90</v>
      </c>
      <c r="N43" s="7">
        <v>9008.9</v>
      </c>
      <c r="O43" s="2" t="s">
        <v>72</v>
      </c>
      <c r="P43" s="7">
        <v>9008.9</v>
      </c>
      <c r="Q43" s="5">
        <f t="shared" si="1"/>
        <v>9008.9</v>
      </c>
      <c r="R43" s="8" t="s">
        <v>73</v>
      </c>
    </row>
    <row r="44" spans="1:18" ht="38.25" x14ac:dyDescent="0.25">
      <c r="A44" s="3">
        <v>2023</v>
      </c>
      <c r="B44" s="23" t="s">
        <v>84</v>
      </c>
      <c r="C44" s="2" t="s">
        <v>15</v>
      </c>
      <c r="D44" s="2" t="s">
        <v>14</v>
      </c>
      <c r="E44" s="32">
        <v>7001027</v>
      </c>
      <c r="F44" s="3">
        <v>3001</v>
      </c>
      <c r="G44" s="3" t="s">
        <v>2</v>
      </c>
      <c r="H44" s="25" t="s">
        <v>64</v>
      </c>
      <c r="I44" s="17"/>
      <c r="J44" s="16"/>
      <c r="K44" s="20"/>
      <c r="L44" s="2">
        <v>2024</v>
      </c>
      <c r="M44" s="3" t="s">
        <v>65</v>
      </c>
      <c r="N44" s="7">
        <f>N33</f>
        <v>55565.09</v>
      </c>
      <c r="O44" s="2" t="s">
        <v>29</v>
      </c>
      <c r="P44" s="7">
        <v>289519.99</v>
      </c>
      <c r="Q44" s="5">
        <f t="shared" si="1"/>
        <v>289519.99</v>
      </c>
      <c r="R44" s="8" t="s">
        <v>20</v>
      </c>
    </row>
    <row r="45" spans="1:18" ht="38.25" x14ac:dyDescent="0.25">
      <c r="A45" s="3">
        <v>2023</v>
      </c>
      <c r="B45" s="23" t="s">
        <v>84</v>
      </c>
      <c r="C45" s="2" t="s">
        <v>15</v>
      </c>
      <c r="D45" s="2" t="s">
        <v>14</v>
      </c>
      <c r="E45" s="32">
        <v>7001027</v>
      </c>
      <c r="F45" s="3">
        <v>3001</v>
      </c>
      <c r="G45" s="3" t="s">
        <v>2</v>
      </c>
      <c r="H45" s="25" t="s">
        <v>64</v>
      </c>
      <c r="I45" s="17"/>
      <c r="J45" s="16"/>
      <c r="K45" s="20"/>
      <c r="L45" s="2">
        <v>2024</v>
      </c>
      <c r="M45" s="3" t="s">
        <v>91</v>
      </c>
      <c r="N45" s="7">
        <v>650000</v>
      </c>
      <c r="O45" s="2" t="s">
        <v>29</v>
      </c>
      <c r="P45" s="7">
        <v>248532.65000000002</v>
      </c>
      <c r="Q45" s="5">
        <f t="shared" si="1"/>
        <v>248532.65000000002</v>
      </c>
      <c r="R45" s="8" t="s">
        <v>20</v>
      </c>
    </row>
    <row r="46" spans="1:18" ht="38.25" x14ac:dyDescent="0.25">
      <c r="A46" s="3">
        <v>2023</v>
      </c>
      <c r="B46" s="23" t="s">
        <v>84</v>
      </c>
      <c r="C46" s="2" t="s">
        <v>15</v>
      </c>
      <c r="D46" s="2" t="s">
        <v>14</v>
      </c>
      <c r="E46" s="32">
        <v>7001027</v>
      </c>
      <c r="F46" s="3">
        <v>3001</v>
      </c>
      <c r="G46" s="3" t="s">
        <v>2</v>
      </c>
      <c r="H46" s="25" t="s">
        <v>76</v>
      </c>
      <c r="I46" s="17"/>
      <c r="J46" s="16"/>
      <c r="K46" s="20"/>
      <c r="L46" s="2">
        <v>2024</v>
      </c>
      <c r="M46" s="3" t="s">
        <v>77</v>
      </c>
      <c r="N46" s="7">
        <f>N32</f>
        <v>300533.28000000003</v>
      </c>
      <c r="O46" s="14" t="s">
        <v>41</v>
      </c>
      <c r="P46" s="7">
        <v>165839.34</v>
      </c>
      <c r="Q46" s="5">
        <f t="shared" si="1"/>
        <v>165839.34</v>
      </c>
      <c r="R46" s="8" t="s">
        <v>42</v>
      </c>
    </row>
    <row r="47" spans="1:18" ht="45" x14ac:dyDescent="0.25">
      <c r="A47" s="3">
        <v>2023</v>
      </c>
      <c r="B47" s="23" t="s">
        <v>84</v>
      </c>
      <c r="C47" s="2" t="s">
        <v>15</v>
      </c>
      <c r="D47" s="3" t="s">
        <v>14</v>
      </c>
      <c r="E47" s="32">
        <v>7001027</v>
      </c>
      <c r="F47" s="3">
        <v>3001</v>
      </c>
      <c r="G47" s="3" t="s">
        <v>2</v>
      </c>
      <c r="H47" s="25" t="s">
        <v>71</v>
      </c>
      <c r="I47" s="17"/>
      <c r="J47" s="16"/>
      <c r="K47" s="20"/>
      <c r="L47" s="2">
        <v>2024</v>
      </c>
      <c r="M47" s="3" t="s">
        <v>92</v>
      </c>
      <c r="N47" s="7">
        <v>1399428.22</v>
      </c>
      <c r="O47" s="14" t="s">
        <v>74</v>
      </c>
      <c r="P47" s="7">
        <v>180722.15</v>
      </c>
      <c r="Q47" s="5">
        <f t="shared" si="1"/>
        <v>180722.15</v>
      </c>
      <c r="R47" s="8" t="s">
        <v>13</v>
      </c>
    </row>
    <row r="48" spans="1:18" ht="30" x14ac:dyDescent="0.25">
      <c r="A48" s="3">
        <v>2023</v>
      </c>
      <c r="B48" s="23" t="s">
        <v>84</v>
      </c>
      <c r="C48" s="2" t="s">
        <v>15</v>
      </c>
      <c r="D48" s="3" t="s">
        <v>14</v>
      </c>
      <c r="E48" s="32">
        <v>7001027</v>
      </c>
      <c r="F48" s="3">
        <v>3001</v>
      </c>
      <c r="G48" s="3" t="s">
        <v>2</v>
      </c>
      <c r="H48" s="38" t="s">
        <v>69</v>
      </c>
      <c r="I48" s="17"/>
      <c r="J48" s="16"/>
      <c r="K48" s="20"/>
      <c r="L48" s="2">
        <v>2024</v>
      </c>
      <c r="M48" s="3" t="s">
        <v>68</v>
      </c>
      <c r="N48" s="7">
        <f>N17</f>
        <v>760311.24</v>
      </c>
      <c r="O48" s="2" t="s">
        <v>57</v>
      </c>
      <c r="P48" s="7">
        <v>37387.919999999998</v>
      </c>
      <c r="Q48" s="5">
        <f t="shared" si="1"/>
        <v>37387.919999999998</v>
      </c>
      <c r="R48" s="8" t="s">
        <v>67</v>
      </c>
    </row>
    <row r="49" spans="1:18" ht="38.25" x14ac:dyDescent="0.25">
      <c r="A49" s="3">
        <v>2023</v>
      </c>
      <c r="B49" s="23" t="s">
        <v>84</v>
      </c>
      <c r="C49" s="2" t="s">
        <v>15</v>
      </c>
      <c r="D49" s="2" t="s">
        <v>14</v>
      </c>
      <c r="E49" s="32">
        <v>7001027</v>
      </c>
      <c r="F49" s="3">
        <v>3001</v>
      </c>
      <c r="G49" s="3" t="s">
        <v>2</v>
      </c>
      <c r="H49" s="25" t="s">
        <v>76</v>
      </c>
      <c r="I49" s="17"/>
      <c r="J49" s="16"/>
      <c r="K49" s="20"/>
      <c r="L49" s="2">
        <v>2024</v>
      </c>
      <c r="M49" s="3" t="s">
        <v>77</v>
      </c>
      <c r="N49" s="7">
        <f>N45</f>
        <v>650000</v>
      </c>
      <c r="O49" s="14" t="s">
        <v>41</v>
      </c>
      <c r="P49" s="7">
        <v>145784.31</v>
      </c>
      <c r="Q49" s="5">
        <f t="shared" si="1"/>
        <v>145784.31</v>
      </c>
      <c r="R49" s="8" t="s">
        <v>42</v>
      </c>
    </row>
    <row r="50" spans="1:18" ht="135" x14ac:dyDescent="0.25">
      <c r="A50" s="3">
        <v>2023</v>
      </c>
      <c r="B50" s="23" t="s">
        <v>84</v>
      </c>
      <c r="C50" s="3" t="s">
        <v>15</v>
      </c>
      <c r="D50" s="2" t="s">
        <v>14</v>
      </c>
      <c r="E50" s="32">
        <v>7001027</v>
      </c>
      <c r="F50" s="2">
        <v>3001</v>
      </c>
      <c r="G50" s="3" t="s">
        <v>2</v>
      </c>
      <c r="H50" s="25" t="s">
        <v>114</v>
      </c>
      <c r="I50" s="39"/>
      <c r="J50" s="40"/>
      <c r="K50" s="41"/>
      <c r="L50" s="2">
        <v>2024</v>
      </c>
      <c r="M50" s="3" t="s">
        <v>94</v>
      </c>
      <c r="N50" s="7">
        <f>1153813.33-354719.18</f>
        <v>799094.15000000014</v>
      </c>
      <c r="O50" s="2" t="s">
        <v>93</v>
      </c>
      <c r="P50" s="7">
        <v>141376.41</v>
      </c>
      <c r="Q50" s="5">
        <f t="shared" si="1"/>
        <v>141376.41</v>
      </c>
      <c r="R50" s="8" t="s">
        <v>95</v>
      </c>
    </row>
    <row r="51" spans="1:18" ht="38.25" x14ac:dyDescent="0.25">
      <c r="A51" s="3">
        <v>2023</v>
      </c>
      <c r="B51" s="23" t="s">
        <v>84</v>
      </c>
      <c r="C51" s="2" t="s">
        <v>15</v>
      </c>
      <c r="D51" s="2" t="s">
        <v>14</v>
      </c>
      <c r="E51" s="32">
        <v>7001027</v>
      </c>
      <c r="F51" s="3">
        <v>3001</v>
      </c>
      <c r="G51" s="3" t="s">
        <v>2</v>
      </c>
      <c r="H51" s="25" t="s">
        <v>76</v>
      </c>
      <c r="I51" s="39"/>
      <c r="J51" s="40"/>
      <c r="K51" s="41"/>
      <c r="L51" s="2">
        <v>2024</v>
      </c>
      <c r="M51" s="3" t="s">
        <v>77</v>
      </c>
      <c r="N51" s="7">
        <f>N48</f>
        <v>760311.24</v>
      </c>
      <c r="O51" s="14" t="s">
        <v>41</v>
      </c>
      <c r="P51" s="7">
        <v>25533.55</v>
      </c>
      <c r="Q51" s="5">
        <f t="shared" si="1"/>
        <v>25533.55</v>
      </c>
      <c r="R51" s="8" t="s">
        <v>42</v>
      </c>
    </row>
    <row r="52" spans="1:18" ht="45" x14ac:dyDescent="0.25">
      <c r="A52" s="3">
        <v>2023</v>
      </c>
      <c r="B52" s="23" t="s">
        <v>84</v>
      </c>
      <c r="C52" s="2" t="s">
        <v>15</v>
      </c>
      <c r="D52" s="3" t="s">
        <v>14</v>
      </c>
      <c r="E52" s="32">
        <v>7001027</v>
      </c>
      <c r="F52" s="3">
        <v>3001</v>
      </c>
      <c r="G52" s="3" t="s">
        <v>2</v>
      </c>
      <c r="H52" s="25" t="s">
        <v>71</v>
      </c>
      <c r="I52" s="39"/>
      <c r="J52" s="40"/>
      <c r="K52" s="41"/>
      <c r="L52" s="2">
        <v>2024</v>
      </c>
      <c r="M52" s="28" t="s">
        <v>92</v>
      </c>
      <c r="N52" s="7">
        <f>N45</f>
        <v>650000</v>
      </c>
      <c r="O52" s="14" t="s">
        <v>74</v>
      </c>
      <c r="P52" s="7">
        <v>377490</v>
      </c>
      <c r="Q52" s="5">
        <f t="shared" si="1"/>
        <v>377490</v>
      </c>
      <c r="R52" s="8" t="s">
        <v>13</v>
      </c>
    </row>
    <row r="53" spans="1:18" ht="135" x14ac:dyDescent="0.25">
      <c r="A53" s="3">
        <v>2023</v>
      </c>
      <c r="B53" s="23" t="s">
        <v>84</v>
      </c>
      <c r="C53" s="3" t="s">
        <v>15</v>
      </c>
      <c r="D53" s="2" t="s">
        <v>14</v>
      </c>
      <c r="E53" s="32">
        <v>7001027</v>
      </c>
      <c r="F53" s="2">
        <v>3001</v>
      </c>
      <c r="G53" s="3" t="s">
        <v>2</v>
      </c>
      <c r="H53" s="25" t="s">
        <v>114</v>
      </c>
      <c r="I53" s="39"/>
      <c r="J53" s="40"/>
      <c r="K53" s="41"/>
      <c r="L53" s="2">
        <v>2024</v>
      </c>
      <c r="M53" s="3" t="s">
        <v>94</v>
      </c>
      <c r="N53" s="7">
        <f>N49</f>
        <v>650000</v>
      </c>
      <c r="O53" s="2" t="s">
        <v>93</v>
      </c>
      <c r="P53" s="7">
        <v>210202.86</v>
      </c>
      <c r="Q53" s="5">
        <f t="shared" si="1"/>
        <v>210202.86</v>
      </c>
      <c r="R53" s="8" t="s">
        <v>95</v>
      </c>
    </row>
    <row r="54" spans="1:18" ht="30" x14ac:dyDescent="0.25">
      <c r="A54" s="3">
        <v>2023</v>
      </c>
      <c r="B54" s="23" t="s">
        <v>84</v>
      </c>
      <c r="C54" s="2" t="s">
        <v>15</v>
      </c>
      <c r="D54" s="2" t="s">
        <v>14</v>
      </c>
      <c r="E54" s="32">
        <v>7001027</v>
      </c>
      <c r="F54" s="3">
        <v>3001</v>
      </c>
      <c r="G54" s="3" t="s">
        <v>2</v>
      </c>
      <c r="H54" s="25" t="s">
        <v>61</v>
      </c>
      <c r="I54" s="39"/>
      <c r="J54" s="40"/>
      <c r="K54" s="41"/>
      <c r="L54" s="2">
        <v>2024</v>
      </c>
      <c r="M54" s="3" t="s">
        <v>66</v>
      </c>
      <c r="N54" s="29">
        <f>N22</f>
        <v>1454128.89</v>
      </c>
      <c r="O54" s="2" t="s">
        <v>25</v>
      </c>
      <c r="P54" s="7">
        <v>210145.75</v>
      </c>
      <c r="Q54" s="5">
        <f t="shared" si="1"/>
        <v>210145.75</v>
      </c>
      <c r="R54" s="8" t="s">
        <v>26</v>
      </c>
    </row>
    <row r="55" spans="1:18" ht="38.25" x14ac:dyDescent="0.25">
      <c r="A55" s="3">
        <v>2023</v>
      </c>
      <c r="B55" s="23" t="s">
        <v>81</v>
      </c>
      <c r="C55" s="3" t="s">
        <v>32</v>
      </c>
      <c r="D55" s="3" t="s">
        <v>14</v>
      </c>
      <c r="E55" s="32">
        <v>955051</v>
      </c>
      <c r="F55" s="2">
        <v>170003</v>
      </c>
      <c r="G55" s="3" t="s">
        <v>58</v>
      </c>
      <c r="H55" s="25" t="s">
        <v>97</v>
      </c>
      <c r="I55" s="39"/>
      <c r="J55" s="40"/>
      <c r="K55" s="41"/>
      <c r="L55" s="2">
        <v>2024</v>
      </c>
      <c r="M55" s="3" t="s">
        <v>98</v>
      </c>
      <c r="N55" s="7">
        <v>601470</v>
      </c>
      <c r="O55" s="14" t="s">
        <v>27</v>
      </c>
      <c r="P55" s="7">
        <v>244500</v>
      </c>
      <c r="Q55" s="5">
        <f t="shared" si="1"/>
        <v>244500</v>
      </c>
      <c r="R55" s="8" t="s">
        <v>28</v>
      </c>
    </row>
    <row r="56" spans="1:18" ht="38.25" x14ac:dyDescent="0.25">
      <c r="A56" s="3">
        <v>2023</v>
      </c>
      <c r="B56" s="23" t="s">
        <v>81</v>
      </c>
      <c r="C56" s="3" t="s">
        <v>32</v>
      </c>
      <c r="D56" s="3" t="s">
        <v>14</v>
      </c>
      <c r="E56" s="32">
        <v>955051</v>
      </c>
      <c r="F56" s="2">
        <v>170003</v>
      </c>
      <c r="G56" s="3" t="s">
        <v>58</v>
      </c>
      <c r="H56" s="25" t="s">
        <v>97</v>
      </c>
      <c r="I56" s="39"/>
      <c r="J56" s="40"/>
      <c r="K56" s="41"/>
      <c r="L56" s="2">
        <v>2024</v>
      </c>
      <c r="M56" s="3" t="s">
        <v>98</v>
      </c>
      <c r="N56" s="29">
        <f>N55</f>
        <v>601470</v>
      </c>
      <c r="O56" s="14" t="s">
        <v>27</v>
      </c>
      <c r="P56" s="7">
        <v>176040</v>
      </c>
      <c r="Q56" s="5">
        <f t="shared" si="1"/>
        <v>176040</v>
      </c>
      <c r="R56" s="8" t="s">
        <v>96</v>
      </c>
    </row>
    <row r="57" spans="1:18" ht="38.25" x14ac:dyDescent="0.25">
      <c r="A57" s="3">
        <v>2023</v>
      </c>
      <c r="B57" s="23" t="s">
        <v>81</v>
      </c>
      <c r="C57" s="3" t="s">
        <v>32</v>
      </c>
      <c r="D57" s="3" t="s">
        <v>14</v>
      </c>
      <c r="E57" s="32">
        <v>955051</v>
      </c>
      <c r="F57" s="2">
        <v>170003</v>
      </c>
      <c r="G57" s="3" t="s">
        <v>58</v>
      </c>
      <c r="H57" s="25" t="s">
        <v>97</v>
      </c>
      <c r="I57" s="39"/>
      <c r="J57" s="40"/>
      <c r="K57" s="41"/>
      <c r="L57" s="2">
        <v>2024</v>
      </c>
      <c r="M57" s="3" t="s">
        <v>98</v>
      </c>
      <c r="N57" s="29">
        <f>N56</f>
        <v>601470</v>
      </c>
      <c r="O57" s="14" t="s">
        <v>27</v>
      </c>
      <c r="P57" s="7">
        <v>180930</v>
      </c>
      <c r="Q57" s="5">
        <f t="shared" si="1"/>
        <v>180930</v>
      </c>
      <c r="R57" s="8" t="s">
        <v>28</v>
      </c>
    </row>
    <row r="58" spans="1:18" ht="45" x14ac:dyDescent="0.25">
      <c r="A58" s="3">
        <v>2023</v>
      </c>
      <c r="B58" s="23" t="s">
        <v>84</v>
      </c>
      <c r="C58" s="2" t="s">
        <v>15</v>
      </c>
      <c r="D58" s="3" t="s">
        <v>14</v>
      </c>
      <c r="E58" s="32">
        <v>7001027</v>
      </c>
      <c r="F58" s="3">
        <v>3001</v>
      </c>
      <c r="G58" s="3" t="s">
        <v>2</v>
      </c>
      <c r="H58" s="25" t="s">
        <v>71</v>
      </c>
      <c r="I58" s="39"/>
      <c r="J58" s="40"/>
      <c r="K58" s="41"/>
      <c r="L58" s="2">
        <v>2024</v>
      </c>
      <c r="M58" s="3" t="s">
        <v>92</v>
      </c>
      <c r="N58" s="29">
        <f>N51</f>
        <v>760311.24</v>
      </c>
      <c r="O58" s="14" t="s">
        <v>74</v>
      </c>
      <c r="P58" s="7">
        <v>356176.15</v>
      </c>
      <c r="Q58" s="5">
        <f t="shared" si="1"/>
        <v>356176.15</v>
      </c>
      <c r="R58" s="8" t="s">
        <v>13</v>
      </c>
    </row>
    <row r="59" spans="1:18" ht="30" x14ac:dyDescent="0.25">
      <c r="A59" s="3">
        <v>2023</v>
      </c>
      <c r="B59" s="23" t="s">
        <v>85</v>
      </c>
      <c r="C59" s="2" t="s">
        <v>5</v>
      </c>
      <c r="D59" s="2" t="s">
        <v>14</v>
      </c>
      <c r="E59" s="32">
        <v>1149209</v>
      </c>
      <c r="F59" s="3">
        <v>3000</v>
      </c>
      <c r="G59" s="3" t="s">
        <v>2</v>
      </c>
      <c r="H59" s="25" t="s">
        <v>62</v>
      </c>
      <c r="I59" s="17"/>
      <c r="J59" s="16"/>
      <c r="K59" s="20"/>
      <c r="L59" s="2">
        <v>2024</v>
      </c>
      <c r="M59" s="3" t="s">
        <v>89</v>
      </c>
      <c r="N59" s="7">
        <f>N18</f>
        <v>760311.24</v>
      </c>
      <c r="O59" s="2" t="s">
        <v>41</v>
      </c>
      <c r="P59" s="7">
        <v>147477.79</v>
      </c>
      <c r="Q59" s="5">
        <f t="shared" si="1"/>
        <v>147477.79</v>
      </c>
      <c r="R59" s="8" t="s">
        <v>42</v>
      </c>
    </row>
    <row r="60" spans="1:18" ht="38.25" x14ac:dyDescent="0.25">
      <c r="A60" s="3">
        <v>2023</v>
      </c>
      <c r="B60" s="23" t="s">
        <v>84</v>
      </c>
      <c r="C60" s="2" t="s">
        <v>15</v>
      </c>
      <c r="D60" s="2" t="s">
        <v>14</v>
      </c>
      <c r="E60" s="32">
        <v>7001027</v>
      </c>
      <c r="F60" s="3">
        <v>3001</v>
      </c>
      <c r="G60" s="3" t="s">
        <v>2</v>
      </c>
      <c r="H60" s="25" t="s">
        <v>64</v>
      </c>
      <c r="I60" s="17"/>
      <c r="J60" s="16"/>
      <c r="K60" s="20"/>
      <c r="L60" s="2">
        <v>2024</v>
      </c>
      <c r="M60" s="3" t="s">
        <v>91</v>
      </c>
      <c r="N60" s="7">
        <f>N39</f>
        <v>391527.18</v>
      </c>
      <c r="O60" s="2" t="s">
        <v>29</v>
      </c>
      <c r="P60" s="7">
        <v>172664.29</v>
      </c>
      <c r="Q60" s="5">
        <f t="shared" si="1"/>
        <v>172664.29</v>
      </c>
      <c r="R60" s="8" t="s">
        <v>20</v>
      </c>
    </row>
    <row r="61" spans="1:18" ht="38.25" x14ac:dyDescent="0.25">
      <c r="A61" s="3">
        <v>2023</v>
      </c>
      <c r="B61" s="23" t="s">
        <v>82</v>
      </c>
      <c r="C61" s="3" t="s">
        <v>24</v>
      </c>
      <c r="D61" s="2" t="s">
        <v>14</v>
      </c>
      <c r="E61" s="32">
        <v>980000</v>
      </c>
      <c r="F61" s="3">
        <v>3001</v>
      </c>
      <c r="G61" s="3" t="s">
        <v>2</v>
      </c>
      <c r="H61" s="25" t="s">
        <v>101</v>
      </c>
      <c r="I61" s="17"/>
      <c r="J61" s="16"/>
      <c r="K61" s="20"/>
      <c r="L61" s="2">
        <v>2024</v>
      </c>
      <c r="M61" s="3" t="s">
        <v>99</v>
      </c>
      <c r="N61" s="7">
        <v>188496.49</v>
      </c>
      <c r="O61" s="2" t="s">
        <v>72</v>
      </c>
      <c r="P61" s="7">
        <v>27655.24</v>
      </c>
      <c r="Q61" s="5">
        <f t="shared" si="1"/>
        <v>27655.24</v>
      </c>
      <c r="R61" s="8" t="s">
        <v>73</v>
      </c>
    </row>
    <row r="62" spans="1:18" ht="45" x14ac:dyDescent="0.25">
      <c r="A62" s="3">
        <v>2023</v>
      </c>
      <c r="B62" s="23" t="s">
        <v>84</v>
      </c>
      <c r="C62" s="2" t="s">
        <v>15</v>
      </c>
      <c r="D62" s="3" t="s">
        <v>14</v>
      </c>
      <c r="E62" s="32">
        <v>7001027</v>
      </c>
      <c r="F62" s="3">
        <v>3001</v>
      </c>
      <c r="G62" s="3" t="s">
        <v>2</v>
      </c>
      <c r="H62" s="25" t="s">
        <v>71</v>
      </c>
      <c r="I62" s="3"/>
      <c r="J62" s="9"/>
      <c r="K62" s="9"/>
      <c r="L62" s="2">
        <v>2024</v>
      </c>
      <c r="M62" s="3" t="s">
        <v>92</v>
      </c>
      <c r="N62" s="7">
        <f>N54</f>
        <v>1454128.89</v>
      </c>
      <c r="O62" s="14" t="s">
        <v>74</v>
      </c>
      <c r="P62" s="7">
        <v>242340.29</v>
      </c>
      <c r="Q62" s="5">
        <f t="shared" si="1"/>
        <v>242340.29</v>
      </c>
      <c r="R62" s="8" t="s">
        <v>13</v>
      </c>
    </row>
    <row r="63" spans="1:18" ht="30" x14ac:dyDescent="0.25">
      <c r="A63" s="3">
        <v>2023</v>
      </c>
      <c r="B63" s="23" t="s">
        <v>84</v>
      </c>
      <c r="C63" s="3" t="s">
        <v>15</v>
      </c>
      <c r="D63" s="2" t="s">
        <v>16</v>
      </c>
      <c r="E63" s="32">
        <v>146628</v>
      </c>
      <c r="F63" s="2">
        <v>3001</v>
      </c>
      <c r="G63" s="3" t="s">
        <v>2</v>
      </c>
      <c r="H63" s="25" t="s">
        <v>102</v>
      </c>
      <c r="I63" s="3"/>
      <c r="J63" s="9"/>
      <c r="K63" s="9"/>
      <c r="L63" s="3">
        <v>2024</v>
      </c>
      <c r="M63" s="3" t="s">
        <v>100</v>
      </c>
      <c r="N63" s="7">
        <v>72050</v>
      </c>
      <c r="O63" s="2" t="s">
        <v>25</v>
      </c>
      <c r="P63" s="7">
        <v>64229.29</v>
      </c>
      <c r="Q63" s="5">
        <f t="shared" si="1"/>
        <v>64229.29</v>
      </c>
      <c r="R63" s="11" t="s">
        <v>26</v>
      </c>
    </row>
    <row r="64" spans="1:18" ht="30" x14ac:dyDescent="0.25">
      <c r="A64" s="3">
        <v>2023</v>
      </c>
      <c r="B64" s="23" t="s">
        <v>82</v>
      </c>
      <c r="C64" s="3" t="s">
        <v>24</v>
      </c>
      <c r="D64" s="2" t="s">
        <v>14</v>
      </c>
      <c r="E64" s="32">
        <v>980000</v>
      </c>
      <c r="F64" s="2">
        <v>3001</v>
      </c>
      <c r="G64" s="3" t="s">
        <v>2</v>
      </c>
      <c r="H64" s="25" t="s">
        <v>101</v>
      </c>
      <c r="I64" s="3"/>
      <c r="J64" s="9"/>
      <c r="K64" s="9"/>
      <c r="L64" s="3">
        <v>2024</v>
      </c>
      <c r="M64" s="28" t="s">
        <v>99</v>
      </c>
      <c r="N64" s="7">
        <f>N58</f>
        <v>760311.24</v>
      </c>
      <c r="O64" s="2" t="s">
        <v>72</v>
      </c>
      <c r="P64" s="7">
        <v>97320.93</v>
      </c>
      <c r="Q64" s="5">
        <f t="shared" si="1"/>
        <v>97320.93</v>
      </c>
      <c r="R64" s="8" t="s">
        <v>73</v>
      </c>
    </row>
    <row r="65" spans="1:18" ht="38.25" x14ac:dyDescent="0.25">
      <c r="A65" s="3">
        <v>2023</v>
      </c>
      <c r="B65" s="23" t="s">
        <v>82</v>
      </c>
      <c r="C65" s="3" t="s">
        <v>24</v>
      </c>
      <c r="D65" s="2" t="s">
        <v>14</v>
      </c>
      <c r="E65" s="32">
        <v>980000</v>
      </c>
      <c r="F65" s="2">
        <v>3001</v>
      </c>
      <c r="G65" s="3" t="s">
        <v>2</v>
      </c>
      <c r="H65" s="25" t="s">
        <v>101</v>
      </c>
      <c r="I65" s="3"/>
      <c r="J65" s="9"/>
      <c r="K65" s="9"/>
      <c r="L65" s="3">
        <v>2024</v>
      </c>
      <c r="M65" s="3" t="s">
        <v>99</v>
      </c>
      <c r="N65" s="7">
        <f>N64</f>
        <v>760311.24</v>
      </c>
      <c r="O65" s="2" t="s">
        <v>72</v>
      </c>
      <c r="P65" s="7">
        <v>42867.95</v>
      </c>
      <c r="Q65" s="5">
        <f t="shared" si="1"/>
        <v>42867.95</v>
      </c>
      <c r="R65" s="8" t="s">
        <v>73</v>
      </c>
    </row>
    <row r="66" spans="1:18" ht="135" x14ac:dyDescent="0.25">
      <c r="A66" s="3">
        <v>2023</v>
      </c>
      <c r="B66" s="23" t="s">
        <v>84</v>
      </c>
      <c r="C66" s="3" t="s">
        <v>15</v>
      </c>
      <c r="D66" s="2" t="s">
        <v>14</v>
      </c>
      <c r="E66" s="32">
        <v>7001027</v>
      </c>
      <c r="F66" s="2">
        <v>3001</v>
      </c>
      <c r="G66" s="3" t="s">
        <v>2</v>
      </c>
      <c r="H66" s="25" t="s">
        <v>114</v>
      </c>
      <c r="I66" s="3"/>
      <c r="J66" s="9"/>
      <c r="K66" s="9"/>
      <c r="L66" s="2">
        <v>2024</v>
      </c>
      <c r="M66" s="3" t="s">
        <v>94</v>
      </c>
      <c r="N66" s="7">
        <f>N47</f>
        <v>1399428.22</v>
      </c>
      <c r="O66" s="2" t="s">
        <v>93</v>
      </c>
      <c r="P66" s="7">
        <v>217063.21</v>
      </c>
      <c r="Q66" s="5">
        <f t="shared" si="1"/>
        <v>217063.21</v>
      </c>
      <c r="R66" s="8" t="s">
        <v>95</v>
      </c>
    </row>
    <row r="67" spans="1:18" ht="135" x14ac:dyDescent="0.25">
      <c r="A67" s="3">
        <v>2023</v>
      </c>
      <c r="B67" s="23" t="s">
        <v>84</v>
      </c>
      <c r="C67" s="3" t="s">
        <v>15</v>
      </c>
      <c r="D67" s="2" t="s">
        <v>14</v>
      </c>
      <c r="E67" s="32">
        <v>7001027</v>
      </c>
      <c r="F67" s="2">
        <v>3001</v>
      </c>
      <c r="G67" s="3" t="s">
        <v>2</v>
      </c>
      <c r="H67" s="25" t="s">
        <v>114</v>
      </c>
      <c r="I67" s="3"/>
      <c r="J67" s="9"/>
      <c r="K67" s="9"/>
      <c r="L67" s="2">
        <v>2024</v>
      </c>
      <c r="M67" s="3" t="s">
        <v>94</v>
      </c>
      <c r="N67" s="7">
        <f>N66</f>
        <v>1399428.22</v>
      </c>
      <c r="O67" s="2" t="s">
        <v>93</v>
      </c>
      <c r="P67" s="7">
        <v>230451.67</v>
      </c>
      <c r="Q67" s="5">
        <f t="shared" si="1"/>
        <v>230451.67</v>
      </c>
      <c r="R67" s="8" t="s">
        <v>95</v>
      </c>
    </row>
    <row r="68" spans="1:18" ht="45" x14ac:dyDescent="0.25">
      <c r="A68" s="3">
        <v>2023</v>
      </c>
      <c r="B68" s="23" t="s">
        <v>84</v>
      </c>
      <c r="C68" s="2" t="s">
        <v>15</v>
      </c>
      <c r="D68" s="3" t="s">
        <v>14</v>
      </c>
      <c r="E68" s="32">
        <v>7001027</v>
      </c>
      <c r="F68" s="3">
        <v>3001</v>
      </c>
      <c r="G68" s="3" t="s">
        <v>2</v>
      </c>
      <c r="H68" s="25" t="s">
        <v>71</v>
      </c>
      <c r="I68" s="3"/>
      <c r="J68" s="9"/>
      <c r="K68" s="9"/>
      <c r="L68" s="2">
        <v>2024</v>
      </c>
      <c r="M68" s="3" t="s">
        <v>92</v>
      </c>
      <c r="N68" s="7">
        <f>N60</f>
        <v>391527.18</v>
      </c>
      <c r="O68" s="14" t="s">
        <v>74</v>
      </c>
      <c r="P68" s="7">
        <v>242699.63</v>
      </c>
      <c r="Q68" s="5">
        <f t="shared" si="1"/>
        <v>242699.63</v>
      </c>
      <c r="R68" s="8" t="s">
        <v>13</v>
      </c>
    </row>
    <row r="69" spans="1:18" ht="45" x14ac:dyDescent="0.25">
      <c r="A69" s="3">
        <v>2023</v>
      </c>
      <c r="B69" s="23" t="s">
        <v>82</v>
      </c>
      <c r="C69" s="3" t="s">
        <v>24</v>
      </c>
      <c r="D69" s="3" t="s">
        <v>14</v>
      </c>
      <c r="E69" s="32">
        <v>980000</v>
      </c>
      <c r="F69" s="3">
        <v>3001</v>
      </c>
      <c r="G69" s="3" t="s">
        <v>2</v>
      </c>
      <c r="H69" s="25" t="s">
        <v>71</v>
      </c>
      <c r="I69" s="3"/>
      <c r="J69" s="9"/>
      <c r="K69" s="9"/>
      <c r="L69" s="2">
        <v>2024</v>
      </c>
      <c r="M69" s="2" t="s">
        <v>107</v>
      </c>
      <c r="N69" s="7">
        <v>56313.1</v>
      </c>
      <c r="O69" s="14" t="s">
        <v>74</v>
      </c>
      <c r="P69" s="7">
        <v>56312.929999999993</v>
      </c>
      <c r="Q69" s="5">
        <f t="shared" si="1"/>
        <v>56312.929999999993</v>
      </c>
      <c r="R69" s="8" t="s">
        <v>13</v>
      </c>
    </row>
    <row r="70" spans="1:18" ht="60" x14ac:dyDescent="0.25">
      <c r="A70" s="3">
        <v>2023</v>
      </c>
      <c r="B70" s="23" t="s">
        <v>84</v>
      </c>
      <c r="C70" s="2" t="s">
        <v>15</v>
      </c>
      <c r="D70" s="2" t="s">
        <v>16</v>
      </c>
      <c r="E70" s="32">
        <v>146628</v>
      </c>
      <c r="F70" s="3">
        <v>3001</v>
      </c>
      <c r="G70" s="3" t="s">
        <v>2</v>
      </c>
      <c r="H70" s="25" t="s">
        <v>103</v>
      </c>
      <c r="I70" s="17"/>
      <c r="J70" s="16"/>
      <c r="K70" s="20"/>
      <c r="L70" s="2">
        <v>2024</v>
      </c>
      <c r="M70" s="3" t="s">
        <v>104</v>
      </c>
      <c r="N70" s="7">
        <v>30990.799999999999</v>
      </c>
      <c r="O70" s="14" t="s">
        <v>72</v>
      </c>
      <c r="P70" s="7">
        <v>30990.46</v>
      </c>
      <c r="Q70" s="5">
        <f t="shared" si="1"/>
        <v>30990.46</v>
      </c>
      <c r="R70" s="8" t="s">
        <v>73</v>
      </c>
    </row>
    <row r="71" spans="1:18" ht="45" x14ac:dyDescent="0.25">
      <c r="A71" s="3">
        <v>2023</v>
      </c>
      <c r="B71" s="23" t="s">
        <v>85</v>
      </c>
      <c r="C71" s="2" t="s">
        <v>5</v>
      </c>
      <c r="D71" s="2" t="s">
        <v>16</v>
      </c>
      <c r="E71" s="32">
        <v>480000</v>
      </c>
      <c r="F71" s="2">
        <v>3001</v>
      </c>
      <c r="G71" s="3" t="s">
        <v>2</v>
      </c>
      <c r="H71" s="25" t="s">
        <v>56</v>
      </c>
      <c r="I71" s="17"/>
      <c r="J71" s="16"/>
      <c r="K71" s="20"/>
      <c r="L71" s="2">
        <v>2024</v>
      </c>
      <c r="M71" s="3" t="s">
        <v>75</v>
      </c>
      <c r="N71" s="7">
        <f>N26</f>
        <v>1016169.87</v>
      </c>
      <c r="O71" s="2" t="s">
        <v>72</v>
      </c>
      <c r="P71" s="7">
        <v>41090.839999999997</v>
      </c>
      <c r="Q71" s="5">
        <f t="shared" si="1"/>
        <v>41090.839999999997</v>
      </c>
      <c r="R71" s="8" t="s">
        <v>73</v>
      </c>
    </row>
    <row r="72" spans="1:18" ht="45" x14ac:dyDescent="0.25">
      <c r="A72" s="3">
        <v>2023</v>
      </c>
      <c r="B72" s="23" t="s">
        <v>84</v>
      </c>
      <c r="C72" s="3" t="s">
        <v>15</v>
      </c>
      <c r="D72" s="2" t="s">
        <v>16</v>
      </c>
      <c r="E72" s="32">
        <v>146628</v>
      </c>
      <c r="F72" s="2">
        <v>3001</v>
      </c>
      <c r="G72" s="3" t="s">
        <v>2</v>
      </c>
      <c r="H72" s="25" t="s">
        <v>56</v>
      </c>
      <c r="I72" s="17"/>
      <c r="J72" s="16"/>
      <c r="K72" s="20"/>
      <c r="L72" s="2">
        <v>2024</v>
      </c>
      <c r="M72" s="3" t="s">
        <v>105</v>
      </c>
      <c r="N72" s="7">
        <v>19458.89</v>
      </c>
      <c r="O72" s="2" t="s">
        <v>72</v>
      </c>
      <c r="P72" s="7">
        <v>19458.890000000007</v>
      </c>
      <c r="Q72" s="5">
        <f t="shared" si="1"/>
        <v>19458.890000000007</v>
      </c>
      <c r="R72" s="8" t="s">
        <v>73</v>
      </c>
    </row>
    <row r="73" spans="1:18" ht="30" x14ac:dyDescent="0.25">
      <c r="A73" s="3">
        <v>2023</v>
      </c>
      <c r="B73" s="23" t="s">
        <v>84</v>
      </c>
      <c r="C73" s="3" t="s">
        <v>15</v>
      </c>
      <c r="D73" s="2" t="s">
        <v>16</v>
      </c>
      <c r="E73" s="32">
        <v>146628</v>
      </c>
      <c r="F73" s="2">
        <v>3001</v>
      </c>
      <c r="G73" s="3" t="s">
        <v>2</v>
      </c>
      <c r="H73" s="25" t="s">
        <v>102</v>
      </c>
      <c r="I73" s="17"/>
      <c r="J73" s="16"/>
      <c r="K73" s="20"/>
      <c r="L73" s="3">
        <v>2024</v>
      </c>
      <c r="M73" s="3" t="s">
        <v>100</v>
      </c>
      <c r="N73" s="7">
        <f>N61</f>
        <v>188496.49</v>
      </c>
      <c r="O73" s="2" t="s">
        <v>25</v>
      </c>
      <c r="P73" s="7">
        <v>7820.67</v>
      </c>
      <c r="Q73" s="5">
        <f t="shared" ref="Q73:Q104" si="2">P73</f>
        <v>7820.67</v>
      </c>
      <c r="R73" s="8" t="s">
        <v>26</v>
      </c>
    </row>
    <row r="74" spans="1:18" ht="38.25" x14ac:dyDescent="0.25">
      <c r="A74" s="3">
        <v>2023</v>
      </c>
      <c r="B74" s="23" t="s">
        <v>82</v>
      </c>
      <c r="C74" s="2" t="s">
        <v>24</v>
      </c>
      <c r="D74" s="2" t="s">
        <v>14</v>
      </c>
      <c r="E74" s="32">
        <v>980000</v>
      </c>
      <c r="F74" s="2">
        <v>3001</v>
      </c>
      <c r="G74" s="3" t="s">
        <v>2</v>
      </c>
      <c r="H74" s="25" t="s">
        <v>76</v>
      </c>
      <c r="I74" s="17"/>
      <c r="J74" s="16"/>
      <c r="K74" s="20"/>
      <c r="L74" s="3">
        <v>2024</v>
      </c>
      <c r="M74" s="3" t="s">
        <v>113</v>
      </c>
      <c r="N74" s="7">
        <v>109413.91</v>
      </c>
      <c r="O74" s="14" t="s">
        <v>41</v>
      </c>
      <c r="P74" s="7">
        <v>109413.64</v>
      </c>
      <c r="Q74" s="5">
        <f t="shared" si="2"/>
        <v>109413.64</v>
      </c>
      <c r="R74" s="11" t="s">
        <v>42</v>
      </c>
    </row>
    <row r="75" spans="1:18" ht="135" x14ac:dyDescent="0.25">
      <c r="A75" s="3">
        <v>2023</v>
      </c>
      <c r="B75" s="23" t="s">
        <v>84</v>
      </c>
      <c r="C75" s="3" t="s">
        <v>15</v>
      </c>
      <c r="D75" s="2" t="s">
        <v>14</v>
      </c>
      <c r="E75" s="32">
        <v>7001027</v>
      </c>
      <c r="F75" s="2">
        <v>3001</v>
      </c>
      <c r="G75" s="3" t="s">
        <v>2</v>
      </c>
      <c r="H75" s="25" t="s">
        <v>114</v>
      </c>
      <c r="I75" s="17"/>
      <c r="J75" s="16"/>
      <c r="K75" s="20"/>
      <c r="L75" s="3">
        <v>2025</v>
      </c>
      <c r="M75" s="3" t="s">
        <v>116</v>
      </c>
      <c r="N75" s="7">
        <v>355883.59</v>
      </c>
      <c r="O75" s="2" t="s">
        <v>93</v>
      </c>
      <c r="P75" s="7">
        <f>355883.59-20</f>
        <v>355863.59</v>
      </c>
      <c r="Q75" s="5">
        <f t="shared" si="2"/>
        <v>355863.59</v>
      </c>
      <c r="R75" s="8" t="s">
        <v>95</v>
      </c>
    </row>
    <row r="76" spans="1:18" ht="135" x14ac:dyDescent="0.25">
      <c r="A76" s="3">
        <v>2023</v>
      </c>
      <c r="B76" s="23" t="s">
        <v>84</v>
      </c>
      <c r="C76" s="3" t="s">
        <v>15</v>
      </c>
      <c r="D76" s="2" t="s">
        <v>14</v>
      </c>
      <c r="E76" s="32">
        <v>7001027</v>
      </c>
      <c r="F76" s="2">
        <v>3001</v>
      </c>
      <c r="G76" s="3" t="s">
        <v>2</v>
      </c>
      <c r="H76" s="25" t="s">
        <v>114</v>
      </c>
      <c r="I76" s="17"/>
      <c r="J76" s="16"/>
      <c r="K76" s="20"/>
      <c r="L76" s="3">
        <v>2025</v>
      </c>
      <c r="M76" s="3" t="s">
        <v>116</v>
      </c>
      <c r="N76" s="7">
        <v>355883.59</v>
      </c>
      <c r="O76" s="2" t="s">
        <v>93</v>
      </c>
      <c r="P76" s="7">
        <v>20</v>
      </c>
      <c r="Q76" s="5">
        <f t="shared" si="2"/>
        <v>20</v>
      </c>
      <c r="R76" s="8" t="s">
        <v>95</v>
      </c>
    </row>
    <row r="77" spans="1:18" ht="135" x14ac:dyDescent="0.25">
      <c r="A77" s="3">
        <v>2023</v>
      </c>
      <c r="B77" s="23" t="s">
        <v>82</v>
      </c>
      <c r="C77" s="2" t="s">
        <v>24</v>
      </c>
      <c r="D77" s="2" t="s">
        <v>14</v>
      </c>
      <c r="E77" s="32">
        <v>980000</v>
      </c>
      <c r="F77" s="2">
        <v>3001</v>
      </c>
      <c r="G77" s="3" t="s">
        <v>2</v>
      </c>
      <c r="H77" s="25" t="s">
        <v>114</v>
      </c>
      <c r="I77" s="17"/>
      <c r="J77" s="16"/>
      <c r="K77" s="20"/>
      <c r="L77" s="3">
        <v>2025</v>
      </c>
      <c r="M77" s="3" t="s">
        <v>115</v>
      </c>
      <c r="N77" s="7">
        <v>529030.54</v>
      </c>
      <c r="O77" s="2" t="s">
        <v>93</v>
      </c>
      <c r="P77" s="7">
        <v>215425.92000000001</v>
      </c>
      <c r="Q77" s="5">
        <f t="shared" si="2"/>
        <v>215425.92000000001</v>
      </c>
      <c r="R77" s="8" t="s">
        <v>95</v>
      </c>
    </row>
    <row r="78" spans="1:18" ht="135" x14ac:dyDescent="0.25">
      <c r="A78" s="3">
        <v>2023</v>
      </c>
      <c r="B78" s="23" t="s">
        <v>82</v>
      </c>
      <c r="C78" s="2" t="s">
        <v>24</v>
      </c>
      <c r="D78" s="2" t="s">
        <v>14</v>
      </c>
      <c r="E78" s="32">
        <v>980000</v>
      </c>
      <c r="F78" s="2">
        <v>3001</v>
      </c>
      <c r="G78" s="3" t="s">
        <v>2</v>
      </c>
      <c r="H78" s="25" t="s">
        <v>114</v>
      </c>
      <c r="I78" s="17"/>
      <c r="J78" s="16"/>
      <c r="K78" s="20"/>
      <c r="L78" s="3">
        <v>2025</v>
      </c>
      <c r="M78" s="3" t="s">
        <v>115</v>
      </c>
      <c r="N78" s="7">
        <v>529030.54</v>
      </c>
      <c r="O78" s="2" t="s">
        <v>93</v>
      </c>
      <c r="P78" s="7">
        <v>62164.91</v>
      </c>
      <c r="Q78" s="5">
        <f t="shared" si="2"/>
        <v>62164.91</v>
      </c>
      <c r="R78" s="8" t="s">
        <v>95</v>
      </c>
    </row>
    <row r="79" spans="1:18" ht="25.5" x14ac:dyDescent="0.25">
      <c r="A79" s="3">
        <v>2023</v>
      </c>
      <c r="B79" s="23" t="s">
        <v>82</v>
      </c>
      <c r="C79" s="2" t="s">
        <v>24</v>
      </c>
      <c r="D79" s="2" t="s">
        <v>14</v>
      </c>
      <c r="E79" s="32">
        <v>980000</v>
      </c>
      <c r="F79" s="2">
        <v>3001</v>
      </c>
      <c r="G79" s="3" t="s">
        <v>2</v>
      </c>
      <c r="H79" s="25" t="s">
        <v>101</v>
      </c>
      <c r="I79" s="17"/>
      <c r="J79" s="16"/>
      <c r="K79" s="20"/>
      <c r="L79" s="3">
        <v>2024</v>
      </c>
      <c r="M79" s="3" t="s">
        <v>99</v>
      </c>
      <c r="N79" s="7">
        <f>N61</f>
        <v>188496.49</v>
      </c>
      <c r="O79" s="2" t="s">
        <v>72</v>
      </c>
      <c r="P79" s="7">
        <v>20652.37</v>
      </c>
      <c r="Q79" s="5">
        <f t="shared" si="2"/>
        <v>20652.37</v>
      </c>
      <c r="R79" s="8" t="s">
        <v>73</v>
      </c>
    </row>
    <row r="80" spans="1:18" ht="51" x14ac:dyDescent="0.25">
      <c r="A80" s="3">
        <v>2023</v>
      </c>
      <c r="B80" s="23" t="s">
        <v>81</v>
      </c>
      <c r="C80" s="2" t="s">
        <v>32</v>
      </c>
      <c r="D80" s="2" t="s">
        <v>14</v>
      </c>
      <c r="E80" s="32">
        <v>955051</v>
      </c>
      <c r="F80" s="2">
        <v>4701</v>
      </c>
      <c r="G80" s="3" t="s">
        <v>4</v>
      </c>
      <c r="H80" s="25" t="s">
        <v>117</v>
      </c>
      <c r="I80" s="17"/>
      <c r="J80" s="16"/>
      <c r="K80" s="20"/>
      <c r="L80" s="3">
        <v>2025</v>
      </c>
      <c r="M80" s="3" t="s">
        <v>121</v>
      </c>
      <c r="N80" s="7">
        <v>4644</v>
      </c>
      <c r="O80" s="14" t="s">
        <v>119</v>
      </c>
      <c r="P80" s="7">
        <v>4644</v>
      </c>
      <c r="Q80" s="5">
        <f t="shared" si="2"/>
        <v>4644</v>
      </c>
      <c r="R80" s="11" t="s">
        <v>120</v>
      </c>
    </row>
    <row r="81" spans="1:18" ht="38.25" x14ac:dyDescent="0.25">
      <c r="A81" s="3">
        <v>2023</v>
      </c>
      <c r="B81" s="23" t="s">
        <v>81</v>
      </c>
      <c r="C81" s="2" t="s">
        <v>32</v>
      </c>
      <c r="D81" s="2" t="s">
        <v>14</v>
      </c>
      <c r="E81" s="32">
        <v>955051</v>
      </c>
      <c r="F81" s="2">
        <v>4701</v>
      </c>
      <c r="G81" s="3" t="s">
        <v>4</v>
      </c>
      <c r="H81" s="25" t="s">
        <v>117</v>
      </c>
      <c r="I81" s="17"/>
      <c r="J81" s="16"/>
      <c r="K81" s="20"/>
      <c r="L81" s="3">
        <v>2025</v>
      </c>
      <c r="M81" s="3" t="s">
        <v>124</v>
      </c>
      <c r="N81" s="7">
        <v>3705.1</v>
      </c>
      <c r="O81" s="14" t="s">
        <v>122</v>
      </c>
      <c r="P81" s="7">
        <v>3705.1</v>
      </c>
      <c r="Q81" s="5">
        <f t="shared" si="2"/>
        <v>3705.1</v>
      </c>
      <c r="R81" s="11" t="s">
        <v>123</v>
      </c>
    </row>
    <row r="82" spans="1:18" ht="25.5" x14ac:dyDescent="0.25">
      <c r="A82" s="3">
        <v>2023</v>
      </c>
      <c r="B82" s="23" t="s">
        <v>81</v>
      </c>
      <c r="C82" s="2" t="s">
        <v>32</v>
      </c>
      <c r="D82" s="2" t="s">
        <v>14</v>
      </c>
      <c r="E82" s="32">
        <v>955051</v>
      </c>
      <c r="F82" s="2">
        <v>4701</v>
      </c>
      <c r="G82" s="3" t="s">
        <v>4</v>
      </c>
      <c r="H82" s="25" t="s">
        <v>117</v>
      </c>
      <c r="I82" s="17"/>
      <c r="J82" s="16"/>
      <c r="K82" s="20"/>
      <c r="L82" s="3">
        <v>2025</v>
      </c>
      <c r="M82" s="3" t="s">
        <v>118</v>
      </c>
      <c r="N82" s="7">
        <v>16368</v>
      </c>
      <c r="O82" s="33" t="s">
        <v>143</v>
      </c>
      <c r="P82" s="7">
        <v>1488</v>
      </c>
      <c r="Q82" s="5">
        <f t="shared" si="2"/>
        <v>1488</v>
      </c>
      <c r="R82" s="11" t="s">
        <v>144</v>
      </c>
    </row>
    <row r="83" spans="1:18" ht="25.5" x14ac:dyDescent="0.25">
      <c r="A83" s="3">
        <v>2023</v>
      </c>
      <c r="B83" s="23" t="s">
        <v>81</v>
      </c>
      <c r="C83" s="2" t="s">
        <v>32</v>
      </c>
      <c r="D83" s="2" t="s">
        <v>14</v>
      </c>
      <c r="E83" s="32">
        <v>955051</v>
      </c>
      <c r="F83" s="2">
        <v>4701</v>
      </c>
      <c r="G83" s="3" t="s">
        <v>4</v>
      </c>
      <c r="H83" s="25" t="s">
        <v>117</v>
      </c>
      <c r="I83" s="17"/>
      <c r="J83" s="16"/>
      <c r="K83" s="20"/>
      <c r="L83" s="3">
        <v>2025</v>
      </c>
      <c r="M83" s="3" t="s">
        <v>118</v>
      </c>
      <c r="N83" s="7">
        <v>16368</v>
      </c>
      <c r="O83" s="33" t="s">
        <v>143</v>
      </c>
      <c r="P83" s="7">
        <v>1488</v>
      </c>
      <c r="Q83" s="5">
        <f t="shared" si="2"/>
        <v>1488</v>
      </c>
      <c r="R83" s="11" t="s">
        <v>144</v>
      </c>
    </row>
    <row r="84" spans="1:18" ht="25.5" x14ac:dyDescent="0.25">
      <c r="A84" s="3">
        <v>2023</v>
      </c>
      <c r="B84" s="23" t="s">
        <v>81</v>
      </c>
      <c r="C84" s="2" t="s">
        <v>32</v>
      </c>
      <c r="D84" s="2" t="s">
        <v>14</v>
      </c>
      <c r="E84" s="32">
        <v>955051</v>
      </c>
      <c r="F84" s="2">
        <v>4701</v>
      </c>
      <c r="G84" s="3" t="s">
        <v>4</v>
      </c>
      <c r="H84" s="25" t="s">
        <v>117</v>
      </c>
      <c r="I84" s="17"/>
      <c r="J84" s="16"/>
      <c r="K84" s="20"/>
      <c r="L84" s="3">
        <v>2025</v>
      </c>
      <c r="M84" s="3" t="s">
        <v>118</v>
      </c>
      <c r="N84" s="7">
        <v>16368</v>
      </c>
      <c r="O84" s="33" t="s">
        <v>143</v>
      </c>
      <c r="P84" s="7">
        <v>1488</v>
      </c>
      <c r="Q84" s="5">
        <f t="shared" si="2"/>
        <v>1488</v>
      </c>
      <c r="R84" s="11" t="s">
        <v>144</v>
      </c>
    </row>
    <row r="85" spans="1:18" ht="25.5" x14ac:dyDescent="0.25">
      <c r="A85" s="3">
        <v>2023</v>
      </c>
      <c r="B85" s="23" t="s">
        <v>81</v>
      </c>
      <c r="C85" s="2" t="s">
        <v>32</v>
      </c>
      <c r="D85" s="2" t="s">
        <v>14</v>
      </c>
      <c r="E85" s="32">
        <v>955051</v>
      </c>
      <c r="F85" s="2">
        <v>4701</v>
      </c>
      <c r="G85" s="3" t="s">
        <v>4</v>
      </c>
      <c r="H85" s="25" t="s">
        <v>117</v>
      </c>
      <c r="I85" s="17"/>
      <c r="J85" s="16"/>
      <c r="K85" s="20"/>
      <c r="L85" s="3">
        <v>2025</v>
      </c>
      <c r="M85" s="3" t="s">
        <v>118</v>
      </c>
      <c r="N85" s="7">
        <v>16368</v>
      </c>
      <c r="O85" s="33" t="s">
        <v>143</v>
      </c>
      <c r="P85" s="7">
        <v>1488</v>
      </c>
      <c r="Q85" s="5">
        <f t="shared" si="2"/>
        <v>1488</v>
      </c>
      <c r="R85" s="11" t="s">
        <v>144</v>
      </c>
    </row>
    <row r="86" spans="1:18" ht="25.5" x14ac:dyDescent="0.25">
      <c r="A86" s="3">
        <v>2023</v>
      </c>
      <c r="B86" s="23" t="s">
        <v>81</v>
      </c>
      <c r="C86" s="2" t="s">
        <v>32</v>
      </c>
      <c r="D86" s="2" t="s">
        <v>14</v>
      </c>
      <c r="E86" s="32">
        <v>955051</v>
      </c>
      <c r="F86" s="2">
        <v>4701</v>
      </c>
      <c r="G86" s="3" t="s">
        <v>4</v>
      </c>
      <c r="H86" s="25" t="s">
        <v>117</v>
      </c>
      <c r="I86" s="17"/>
      <c r="J86" s="16"/>
      <c r="K86" s="20"/>
      <c r="L86" s="3">
        <v>2025</v>
      </c>
      <c r="M86" s="3" t="s">
        <v>118</v>
      </c>
      <c r="N86" s="7">
        <v>16368</v>
      </c>
      <c r="O86" s="33" t="s">
        <v>143</v>
      </c>
      <c r="P86" s="7">
        <v>1488</v>
      </c>
      <c r="Q86" s="5">
        <f t="shared" si="2"/>
        <v>1488</v>
      </c>
      <c r="R86" s="11" t="s">
        <v>144</v>
      </c>
    </row>
    <row r="87" spans="1:18" ht="25.5" x14ac:dyDescent="0.25">
      <c r="A87" s="3">
        <v>2023</v>
      </c>
      <c r="B87" s="23" t="s">
        <v>81</v>
      </c>
      <c r="C87" s="2" t="s">
        <v>32</v>
      </c>
      <c r="D87" s="2" t="s">
        <v>14</v>
      </c>
      <c r="E87" s="32">
        <v>955051</v>
      </c>
      <c r="F87" s="2">
        <v>4701</v>
      </c>
      <c r="G87" s="3" t="s">
        <v>4</v>
      </c>
      <c r="H87" s="25" t="s">
        <v>117</v>
      </c>
      <c r="I87" s="17"/>
      <c r="J87" s="16"/>
      <c r="K87" s="20"/>
      <c r="L87" s="3">
        <v>2025</v>
      </c>
      <c r="M87" s="3" t="s">
        <v>118</v>
      </c>
      <c r="N87" s="7">
        <v>16368</v>
      </c>
      <c r="O87" s="33" t="s">
        <v>143</v>
      </c>
      <c r="P87" s="7">
        <v>1488</v>
      </c>
      <c r="Q87" s="5">
        <f t="shared" si="2"/>
        <v>1488</v>
      </c>
      <c r="R87" s="11" t="s">
        <v>144</v>
      </c>
    </row>
    <row r="88" spans="1:18" ht="25.5" x14ac:dyDescent="0.25">
      <c r="A88" s="3">
        <v>2023</v>
      </c>
      <c r="B88" s="23" t="s">
        <v>81</v>
      </c>
      <c r="C88" s="2" t="s">
        <v>32</v>
      </c>
      <c r="D88" s="2" t="s">
        <v>14</v>
      </c>
      <c r="E88" s="32">
        <v>955051</v>
      </c>
      <c r="F88" s="2">
        <v>4701</v>
      </c>
      <c r="G88" s="3" t="s">
        <v>4</v>
      </c>
      <c r="H88" s="25" t="s">
        <v>117</v>
      </c>
      <c r="I88" s="17"/>
      <c r="J88" s="16"/>
      <c r="K88" s="20"/>
      <c r="L88" s="3">
        <v>2025</v>
      </c>
      <c r="M88" s="3" t="s">
        <v>118</v>
      </c>
      <c r="N88" s="7">
        <v>16368</v>
      </c>
      <c r="O88" s="33" t="s">
        <v>143</v>
      </c>
      <c r="P88" s="7">
        <v>1488</v>
      </c>
      <c r="Q88" s="5">
        <f t="shared" si="2"/>
        <v>1488</v>
      </c>
      <c r="R88" s="11" t="s">
        <v>144</v>
      </c>
    </row>
    <row r="89" spans="1:18" ht="25.5" x14ac:dyDescent="0.25">
      <c r="A89" s="3">
        <v>2023</v>
      </c>
      <c r="B89" s="23" t="s">
        <v>81</v>
      </c>
      <c r="C89" s="2" t="s">
        <v>32</v>
      </c>
      <c r="D89" s="2" t="s">
        <v>14</v>
      </c>
      <c r="E89" s="32">
        <v>955051</v>
      </c>
      <c r="F89" s="2">
        <v>4701</v>
      </c>
      <c r="G89" s="3" t="s">
        <v>4</v>
      </c>
      <c r="H89" s="25" t="s">
        <v>117</v>
      </c>
      <c r="I89" s="17"/>
      <c r="J89" s="16"/>
      <c r="K89" s="20"/>
      <c r="L89" s="3">
        <v>2025</v>
      </c>
      <c r="M89" s="3" t="s">
        <v>118</v>
      </c>
      <c r="N89" s="7">
        <v>16368</v>
      </c>
      <c r="O89" s="33" t="s">
        <v>143</v>
      </c>
      <c r="P89" s="7">
        <v>2976</v>
      </c>
      <c r="Q89" s="5">
        <f t="shared" si="2"/>
        <v>2976</v>
      </c>
      <c r="R89" s="11" t="s">
        <v>144</v>
      </c>
    </row>
    <row r="90" spans="1:18" ht="48" customHeight="1" x14ac:dyDescent="0.25">
      <c r="A90" s="3">
        <v>2023</v>
      </c>
      <c r="B90" s="23" t="s">
        <v>81</v>
      </c>
      <c r="C90" s="2" t="s">
        <v>32</v>
      </c>
      <c r="D90" s="2" t="s">
        <v>14</v>
      </c>
      <c r="E90" s="32">
        <v>955051</v>
      </c>
      <c r="F90" s="2">
        <v>4701</v>
      </c>
      <c r="G90" s="3" t="s">
        <v>4</v>
      </c>
      <c r="H90" s="25" t="s">
        <v>117</v>
      </c>
      <c r="I90" s="17"/>
      <c r="J90" s="16"/>
      <c r="K90" s="20"/>
      <c r="L90" s="3">
        <v>2025</v>
      </c>
      <c r="M90" s="3" t="s">
        <v>118</v>
      </c>
      <c r="N90" s="7">
        <v>16368</v>
      </c>
      <c r="O90" s="33" t="s">
        <v>143</v>
      </c>
      <c r="P90" s="7">
        <v>2976</v>
      </c>
      <c r="Q90" s="5">
        <f t="shared" si="2"/>
        <v>2976</v>
      </c>
      <c r="R90" s="11" t="s">
        <v>144</v>
      </c>
    </row>
    <row r="91" spans="1:18" ht="48" customHeight="1" x14ac:dyDescent="0.25">
      <c r="A91" s="3">
        <v>2023</v>
      </c>
      <c r="B91" s="23" t="s">
        <v>81</v>
      </c>
      <c r="C91" s="2" t="s">
        <v>32</v>
      </c>
      <c r="D91" s="2" t="s">
        <v>14</v>
      </c>
      <c r="E91" s="32">
        <v>955051</v>
      </c>
      <c r="F91" s="2">
        <v>4701</v>
      </c>
      <c r="G91" s="3" t="s">
        <v>4</v>
      </c>
      <c r="H91" s="25" t="s">
        <v>117</v>
      </c>
      <c r="I91" s="17"/>
      <c r="J91" s="16"/>
      <c r="K91" s="20"/>
      <c r="L91" s="3">
        <v>2025</v>
      </c>
      <c r="M91" s="3" t="s">
        <v>128</v>
      </c>
      <c r="N91" s="7">
        <v>2430</v>
      </c>
      <c r="O91" s="14" t="s">
        <v>125</v>
      </c>
      <c r="P91" s="7">
        <v>2430</v>
      </c>
      <c r="Q91" s="5">
        <f t="shared" si="2"/>
        <v>2430</v>
      </c>
      <c r="R91" s="11" t="s">
        <v>154</v>
      </c>
    </row>
    <row r="92" spans="1:18" ht="48" customHeight="1" x14ac:dyDescent="0.25">
      <c r="A92" s="3">
        <v>2023</v>
      </c>
      <c r="B92" s="23" t="s">
        <v>81</v>
      </c>
      <c r="C92" s="2" t="s">
        <v>32</v>
      </c>
      <c r="D92" s="2" t="s">
        <v>14</v>
      </c>
      <c r="E92" s="32">
        <v>955051</v>
      </c>
      <c r="F92" s="2">
        <v>4701</v>
      </c>
      <c r="G92" s="3" t="s">
        <v>4</v>
      </c>
      <c r="H92" s="25" t="s">
        <v>117</v>
      </c>
      <c r="I92" s="17"/>
      <c r="J92" s="16"/>
      <c r="K92" s="20"/>
      <c r="L92" s="3">
        <v>2025</v>
      </c>
      <c r="M92" s="3" t="s">
        <v>127</v>
      </c>
      <c r="N92" s="7">
        <v>810</v>
      </c>
      <c r="O92" s="14" t="s">
        <v>125</v>
      </c>
      <c r="P92" s="7">
        <v>810</v>
      </c>
      <c r="Q92" s="5">
        <f t="shared" si="2"/>
        <v>810</v>
      </c>
      <c r="R92" s="11" t="s">
        <v>126</v>
      </c>
    </row>
    <row r="93" spans="1:18" ht="48" customHeight="1" x14ac:dyDescent="0.25">
      <c r="A93" s="3">
        <v>2023</v>
      </c>
      <c r="B93" s="23" t="s">
        <v>81</v>
      </c>
      <c r="C93" s="2" t="s">
        <v>32</v>
      </c>
      <c r="D93" s="2" t="s">
        <v>14</v>
      </c>
      <c r="E93" s="32">
        <v>955051</v>
      </c>
      <c r="F93" s="2">
        <v>4701</v>
      </c>
      <c r="G93" s="3" t="s">
        <v>4</v>
      </c>
      <c r="H93" s="25" t="s">
        <v>117</v>
      </c>
      <c r="I93" s="17"/>
      <c r="J93" s="16"/>
      <c r="K93" s="20"/>
      <c r="L93" s="3">
        <v>2025</v>
      </c>
      <c r="M93" s="3" t="s">
        <v>131</v>
      </c>
      <c r="N93" s="7">
        <v>12884.64</v>
      </c>
      <c r="O93" s="14" t="s">
        <v>129</v>
      </c>
      <c r="P93" s="7">
        <v>12884.64</v>
      </c>
      <c r="Q93" s="5">
        <f t="shared" si="2"/>
        <v>12884.64</v>
      </c>
      <c r="R93" s="11" t="s">
        <v>130</v>
      </c>
    </row>
    <row r="94" spans="1:18" ht="48" customHeight="1" x14ac:dyDescent="0.25">
      <c r="A94" s="3">
        <v>2023</v>
      </c>
      <c r="B94" s="23" t="s">
        <v>81</v>
      </c>
      <c r="C94" s="2" t="s">
        <v>32</v>
      </c>
      <c r="D94" s="2" t="s">
        <v>14</v>
      </c>
      <c r="E94" s="32">
        <v>955051</v>
      </c>
      <c r="F94" s="2">
        <v>4701</v>
      </c>
      <c r="G94" s="3" t="s">
        <v>4</v>
      </c>
      <c r="H94" s="25" t="s">
        <v>117</v>
      </c>
      <c r="I94" s="17"/>
      <c r="J94" s="16"/>
      <c r="K94" s="20"/>
      <c r="L94" s="3">
        <v>2025</v>
      </c>
      <c r="M94" s="3" t="s">
        <v>132</v>
      </c>
      <c r="N94" s="7">
        <v>1886.08</v>
      </c>
      <c r="O94" s="14" t="s">
        <v>129</v>
      </c>
      <c r="P94" s="7">
        <v>1886.08</v>
      </c>
      <c r="Q94" s="5">
        <f t="shared" si="2"/>
        <v>1886.08</v>
      </c>
      <c r="R94" s="11" t="s">
        <v>130</v>
      </c>
    </row>
    <row r="95" spans="1:18" ht="48" customHeight="1" x14ac:dyDescent="0.25">
      <c r="A95" s="3">
        <v>2023</v>
      </c>
      <c r="B95" s="23" t="s">
        <v>81</v>
      </c>
      <c r="C95" s="2" t="s">
        <v>32</v>
      </c>
      <c r="D95" s="2" t="s">
        <v>14</v>
      </c>
      <c r="E95" s="32">
        <v>955051</v>
      </c>
      <c r="F95" s="2">
        <v>4701</v>
      </c>
      <c r="G95" s="3" t="s">
        <v>4</v>
      </c>
      <c r="H95" s="25" t="s">
        <v>117</v>
      </c>
      <c r="I95" s="17"/>
      <c r="J95" s="16"/>
      <c r="K95" s="20"/>
      <c r="L95" s="3">
        <v>2025</v>
      </c>
      <c r="M95" s="3" t="s">
        <v>135</v>
      </c>
      <c r="N95" s="7">
        <v>6700</v>
      </c>
      <c r="O95" s="14" t="s">
        <v>133</v>
      </c>
      <c r="P95" s="7">
        <v>505</v>
      </c>
      <c r="Q95" s="5">
        <f t="shared" si="2"/>
        <v>505</v>
      </c>
      <c r="R95" s="11" t="s">
        <v>134</v>
      </c>
    </row>
    <row r="96" spans="1:18" ht="48" customHeight="1" x14ac:dyDescent="0.25">
      <c r="A96" s="3">
        <v>2023</v>
      </c>
      <c r="B96" s="23" t="s">
        <v>81</v>
      </c>
      <c r="C96" s="2" t="s">
        <v>32</v>
      </c>
      <c r="D96" s="2" t="s">
        <v>14</v>
      </c>
      <c r="E96" s="32">
        <v>955051</v>
      </c>
      <c r="F96" s="2">
        <v>4701</v>
      </c>
      <c r="G96" s="3" t="s">
        <v>4</v>
      </c>
      <c r="H96" s="25" t="s">
        <v>117</v>
      </c>
      <c r="I96" s="17"/>
      <c r="J96" s="16"/>
      <c r="K96" s="20"/>
      <c r="L96" s="3">
        <v>2025</v>
      </c>
      <c r="M96" s="3" t="s">
        <v>135</v>
      </c>
      <c r="N96" s="7">
        <v>6700</v>
      </c>
      <c r="O96" s="14" t="s">
        <v>133</v>
      </c>
      <c r="P96" s="7">
        <v>505</v>
      </c>
      <c r="Q96" s="5">
        <f t="shared" si="2"/>
        <v>505</v>
      </c>
      <c r="R96" s="11" t="s">
        <v>134</v>
      </c>
    </row>
    <row r="97" spans="1:18" ht="48" customHeight="1" x14ac:dyDescent="0.25">
      <c r="A97" s="3">
        <v>2023</v>
      </c>
      <c r="B97" s="23" t="s">
        <v>81</v>
      </c>
      <c r="C97" s="2" t="s">
        <v>32</v>
      </c>
      <c r="D97" s="2" t="s">
        <v>14</v>
      </c>
      <c r="E97" s="32">
        <v>955051</v>
      </c>
      <c r="F97" s="2">
        <v>4701</v>
      </c>
      <c r="G97" s="3" t="s">
        <v>4</v>
      </c>
      <c r="H97" s="25" t="s">
        <v>117</v>
      </c>
      <c r="I97" s="17"/>
      <c r="J97" s="16"/>
      <c r="K97" s="20"/>
      <c r="L97" s="3">
        <v>2025</v>
      </c>
      <c r="M97" s="3" t="s">
        <v>135</v>
      </c>
      <c r="N97" s="7">
        <v>6700</v>
      </c>
      <c r="O97" s="14" t="s">
        <v>133</v>
      </c>
      <c r="P97" s="7">
        <v>505</v>
      </c>
      <c r="Q97" s="5">
        <f t="shared" si="2"/>
        <v>505</v>
      </c>
      <c r="R97" s="11" t="s">
        <v>134</v>
      </c>
    </row>
    <row r="98" spans="1:18" ht="135" customHeight="1" x14ac:dyDescent="0.25">
      <c r="A98" s="3">
        <v>2023</v>
      </c>
      <c r="B98" s="23" t="s">
        <v>81</v>
      </c>
      <c r="C98" s="2" t="s">
        <v>32</v>
      </c>
      <c r="D98" s="2" t="s">
        <v>14</v>
      </c>
      <c r="E98" s="32">
        <v>955051</v>
      </c>
      <c r="F98" s="2">
        <v>4701</v>
      </c>
      <c r="G98" s="3" t="s">
        <v>4</v>
      </c>
      <c r="H98" s="25" t="s">
        <v>117</v>
      </c>
      <c r="I98" s="17"/>
      <c r="J98" s="16"/>
      <c r="K98" s="20"/>
      <c r="L98" s="3">
        <v>2025</v>
      </c>
      <c r="M98" s="3" t="s">
        <v>135</v>
      </c>
      <c r="N98" s="7">
        <v>6700</v>
      </c>
      <c r="O98" s="14" t="s">
        <v>133</v>
      </c>
      <c r="P98" s="7">
        <v>505</v>
      </c>
      <c r="Q98" s="5">
        <f t="shared" si="2"/>
        <v>505</v>
      </c>
      <c r="R98" s="11" t="s">
        <v>134</v>
      </c>
    </row>
    <row r="99" spans="1:18" ht="66.75" customHeight="1" x14ac:dyDescent="0.25">
      <c r="A99" s="3">
        <v>2023</v>
      </c>
      <c r="B99" s="23" t="s">
        <v>81</v>
      </c>
      <c r="C99" s="2" t="s">
        <v>32</v>
      </c>
      <c r="D99" s="2" t="s">
        <v>14</v>
      </c>
      <c r="E99" s="32">
        <v>955051</v>
      </c>
      <c r="F99" s="2">
        <v>4701</v>
      </c>
      <c r="G99" s="3" t="s">
        <v>4</v>
      </c>
      <c r="H99" s="25" t="s">
        <v>117</v>
      </c>
      <c r="I99" s="17"/>
      <c r="J99" s="16"/>
      <c r="K99" s="20"/>
      <c r="L99" s="3">
        <v>2025</v>
      </c>
      <c r="M99" s="3" t="s">
        <v>140</v>
      </c>
      <c r="N99" s="7">
        <v>1642.14</v>
      </c>
      <c r="O99" s="14" t="s">
        <v>138</v>
      </c>
      <c r="P99" s="7">
        <v>1642.14</v>
      </c>
      <c r="Q99" s="5">
        <f t="shared" si="2"/>
        <v>1642.14</v>
      </c>
      <c r="R99" s="11" t="s">
        <v>139</v>
      </c>
    </row>
    <row r="100" spans="1:18" ht="30" x14ac:dyDescent="0.25">
      <c r="A100" s="3">
        <v>2023</v>
      </c>
      <c r="B100" s="23" t="s">
        <v>81</v>
      </c>
      <c r="C100" s="2" t="s">
        <v>32</v>
      </c>
      <c r="D100" s="2" t="s">
        <v>14</v>
      </c>
      <c r="E100" s="32">
        <v>955051</v>
      </c>
      <c r="F100" s="2">
        <v>4701</v>
      </c>
      <c r="G100" s="3" t="s">
        <v>4</v>
      </c>
      <c r="H100" s="25" t="s">
        <v>145</v>
      </c>
      <c r="I100" s="17"/>
      <c r="J100" s="16"/>
      <c r="K100" s="20"/>
      <c r="L100" s="3">
        <v>2025</v>
      </c>
      <c r="M100" s="3" t="s">
        <v>150</v>
      </c>
      <c r="N100" s="7">
        <v>28200</v>
      </c>
      <c r="O100" s="33" t="s">
        <v>146</v>
      </c>
      <c r="P100" s="10">
        <v>4700</v>
      </c>
      <c r="Q100" s="5">
        <f t="shared" si="2"/>
        <v>4700</v>
      </c>
      <c r="R100" s="11" t="s">
        <v>147</v>
      </c>
    </row>
    <row r="101" spans="1:18" ht="30" x14ac:dyDescent="0.25">
      <c r="A101" s="3">
        <v>2023</v>
      </c>
      <c r="B101" s="23" t="s">
        <v>81</v>
      </c>
      <c r="C101" s="2" t="s">
        <v>32</v>
      </c>
      <c r="D101" s="2" t="s">
        <v>14</v>
      </c>
      <c r="E101" s="32">
        <v>955051</v>
      </c>
      <c r="F101" s="2">
        <v>4701</v>
      </c>
      <c r="G101" s="3" t="s">
        <v>4</v>
      </c>
      <c r="H101" s="25" t="s">
        <v>145</v>
      </c>
      <c r="I101" s="17"/>
      <c r="J101" s="16"/>
      <c r="K101" s="20"/>
      <c r="L101" s="3">
        <v>2025</v>
      </c>
      <c r="M101" s="3" t="s">
        <v>151</v>
      </c>
      <c r="N101" s="7">
        <v>21116</v>
      </c>
      <c r="O101" s="33" t="s">
        <v>148</v>
      </c>
      <c r="P101" s="10">
        <v>21116</v>
      </c>
      <c r="Q101" s="5">
        <f t="shared" si="2"/>
        <v>21116</v>
      </c>
      <c r="R101" s="11" t="s">
        <v>149</v>
      </c>
    </row>
    <row r="102" spans="1:18" ht="30" x14ac:dyDescent="0.25">
      <c r="A102" s="3">
        <v>2023</v>
      </c>
      <c r="B102" s="23" t="s">
        <v>81</v>
      </c>
      <c r="C102" s="2" t="s">
        <v>32</v>
      </c>
      <c r="D102" s="2" t="s">
        <v>14</v>
      </c>
      <c r="E102" s="32">
        <v>955051</v>
      </c>
      <c r="F102" s="2">
        <v>4701</v>
      </c>
      <c r="G102" s="3" t="s">
        <v>4</v>
      </c>
      <c r="H102" s="25" t="s">
        <v>145</v>
      </c>
      <c r="I102" s="17"/>
      <c r="J102" s="16"/>
      <c r="K102" s="20"/>
      <c r="L102" s="3">
        <v>2025</v>
      </c>
      <c r="M102" s="3" t="s">
        <v>150</v>
      </c>
      <c r="N102" s="7">
        <v>28200</v>
      </c>
      <c r="O102" s="33" t="s">
        <v>146</v>
      </c>
      <c r="P102" s="10">
        <v>23500</v>
      </c>
      <c r="Q102" s="5">
        <f t="shared" si="2"/>
        <v>23500</v>
      </c>
      <c r="R102" s="11" t="s">
        <v>147</v>
      </c>
    </row>
    <row r="103" spans="1:18" ht="135" x14ac:dyDescent="0.25">
      <c r="A103" s="3">
        <v>2023</v>
      </c>
      <c r="B103" s="23" t="s">
        <v>82</v>
      </c>
      <c r="C103" s="2" t="s">
        <v>24</v>
      </c>
      <c r="D103" s="2" t="s">
        <v>14</v>
      </c>
      <c r="E103" s="32">
        <v>980000</v>
      </c>
      <c r="F103" s="2">
        <v>3001</v>
      </c>
      <c r="G103" s="3" t="s">
        <v>2</v>
      </c>
      <c r="H103" s="25" t="s">
        <v>114</v>
      </c>
      <c r="I103" s="17"/>
      <c r="J103" s="16"/>
      <c r="K103" s="20"/>
      <c r="L103" s="3">
        <v>2025</v>
      </c>
      <c r="M103" s="3" t="s">
        <v>115</v>
      </c>
      <c r="N103" s="7">
        <v>529030.54</v>
      </c>
      <c r="O103" s="2" t="s">
        <v>93</v>
      </c>
      <c r="P103" s="7">
        <v>82966</v>
      </c>
      <c r="Q103" s="5">
        <f t="shared" si="2"/>
        <v>82966</v>
      </c>
      <c r="R103" s="8" t="s">
        <v>95</v>
      </c>
    </row>
    <row r="104" spans="1:18" ht="60" x14ac:dyDescent="0.25">
      <c r="A104" s="3">
        <v>2023</v>
      </c>
      <c r="B104" s="23" t="s">
        <v>86</v>
      </c>
      <c r="C104" s="2" t="s">
        <v>70</v>
      </c>
      <c r="D104" s="2" t="s">
        <v>16</v>
      </c>
      <c r="E104" s="32">
        <v>103819</v>
      </c>
      <c r="F104" s="2">
        <v>3301</v>
      </c>
      <c r="G104" s="15" t="s">
        <v>106</v>
      </c>
      <c r="H104" s="31" t="s">
        <v>111</v>
      </c>
      <c r="I104" s="17"/>
      <c r="J104" s="16"/>
      <c r="K104" s="20"/>
      <c r="L104" s="21" t="s">
        <v>161</v>
      </c>
      <c r="M104" s="9" t="s">
        <v>161</v>
      </c>
      <c r="N104" s="42" t="s">
        <v>161</v>
      </c>
      <c r="O104" s="21" t="s">
        <v>161</v>
      </c>
      <c r="P104" s="42" t="s">
        <v>161</v>
      </c>
      <c r="Q104" s="43" t="s">
        <v>161</v>
      </c>
      <c r="R104" s="44" t="s">
        <v>161</v>
      </c>
    </row>
    <row r="105" spans="1:18" ht="30" x14ac:dyDescent="0.25">
      <c r="A105" s="3">
        <v>2023</v>
      </c>
      <c r="B105" s="23" t="s">
        <v>86</v>
      </c>
      <c r="C105" s="2" t="s">
        <v>70</v>
      </c>
      <c r="D105" s="2" t="s">
        <v>14</v>
      </c>
      <c r="E105" s="32">
        <v>1000000</v>
      </c>
      <c r="F105" s="2">
        <v>3301</v>
      </c>
      <c r="G105" s="15" t="s">
        <v>106</v>
      </c>
      <c r="H105" s="31" t="s">
        <v>136</v>
      </c>
      <c r="I105" s="17"/>
      <c r="J105" s="16"/>
      <c r="K105" s="20"/>
      <c r="L105" s="21" t="s">
        <v>161</v>
      </c>
      <c r="M105" s="9" t="s">
        <v>161</v>
      </c>
      <c r="N105" s="42" t="s">
        <v>161</v>
      </c>
      <c r="O105" s="21" t="s">
        <v>161</v>
      </c>
      <c r="P105" s="42" t="s">
        <v>161</v>
      </c>
      <c r="Q105" s="43" t="s">
        <v>161</v>
      </c>
      <c r="R105" s="44" t="s">
        <v>161</v>
      </c>
    </row>
    <row r="106" spans="1:18" ht="45" x14ac:dyDescent="0.25">
      <c r="A106" s="3">
        <v>2023</v>
      </c>
      <c r="B106" s="23" t="s">
        <v>112</v>
      </c>
      <c r="C106" s="2" t="s">
        <v>70</v>
      </c>
      <c r="D106" s="2" t="s">
        <v>14</v>
      </c>
      <c r="E106" s="32">
        <v>2131116</v>
      </c>
      <c r="F106" s="2">
        <v>3301</v>
      </c>
      <c r="G106" s="15" t="s">
        <v>106</v>
      </c>
      <c r="H106" s="31" t="s">
        <v>137</v>
      </c>
      <c r="I106" s="17"/>
      <c r="J106" s="16"/>
      <c r="K106" s="20"/>
      <c r="L106" s="21" t="s">
        <v>161</v>
      </c>
      <c r="M106" s="9" t="s">
        <v>161</v>
      </c>
      <c r="N106" s="42" t="s">
        <v>161</v>
      </c>
      <c r="O106" s="21" t="s">
        <v>161</v>
      </c>
      <c r="P106" s="42" t="s">
        <v>161</v>
      </c>
      <c r="Q106" s="43" t="s">
        <v>161</v>
      </c>
      <c r="R106" s="44" t="s">
        <v>161</v>
      </c>
    </row>
    <row r="107" spans="1:18" ht="75" x14ac:dyDescent="0.25">
      <c r="A107" s="3">
        <v>2023</v>
      </c>
      <c r="B107" s="23" t="s">
        <v>110</v>
      </c>
      <c r="C107" s="2" t="s">
        <v>70</v>
      </c>
      <c r="D107" s="2" t="s">
        <v>14</v>
      </c>
      <c r="E107" s="32">
        <v>242245</v>
      </c>
      <c r="F107" s="2">
        <v>3301</v>
      </c>
      <c r="G107" s="15" t="s">
        <v>106</v>
      </c>
      <c r="H107" s="31" t="s">
        <v>109</v>
      </c>
      <c r="I107" s="17">
        <v>449052</v>
      </c>
      <c r="J107" s="16"/>
      <c r="K107" s="20"/>
      <c r="L107" s="3">
        <v>2025</v>
      </c>
      <c r="M107" s="3" t="s">
        <v>141</v>
      </c>
      <c r="N107" s="7">
        <v>239158.39999999999</v>
      </c>
      <c r="O107" s="14" t="s">
        <v>155</v>
      </c>
      <c r="P107" s="7">
        <v>95663.360000000001</v>
      </c>
      <c r="Q107" s="5">
        <f>P107</f>
        <v>95663.360000000001</v>
      </c>
      <c r="R107" s="11" t="s">
        <v>142</v>
      </c>
    </row>
    <row r="108" spans="1:18" ht="38.25" x14ac:dyDescent="0.25">
      <c r="A108" s="3">
        <v>2023</v>
      </c>
      <c r="B108" s="23" t="s">
        <v>81</v>
      </c>
      <c r="C108" s="2" t="s">
        <v>32</v>
      </c>
      <c r="D108" s="2" t="s">
        <v>14</v>
      </c>
      <c r="E108" s="32">
        <v>955051</v>
      </c>
      <c r="F108" s="2">
        <v>4701</v>
      </c>
      <c r="G108" s="3" t="s">
        <v>4</v>
      </c>
      <c r="H108" s="25" t="s">
        <v>117</v>
      </c>
      <c r="I108" s="17"/>
      <c r="J108" s="16"/>
      <c r="K108" s="20"/>
      <c r="L108" s="3">
        <v>2025</v>
      </c>
      <c r="M108" s="3" t="s">
        <v>152</v>
      </c>
      <c r="N108" s="7">
        <v>891</v>
      </c>
      <c r="O108" s="14" t="s">
        <v>133</v>
      </c>
      <c r="P108" s="7">
        <v>891</v>
      </c>
      <c r="Q108" s="5">
        <f>P108</f>
        <v>891</v>
      </c>
      <c r="R108" s="11" t="s">
        <v>134</v>
      </c>
    </row>
    <row r="109" spans="1:18" ht="38.25" x14ac:dyDescent="0.25">
      <c r="A109" s="3">
        <v>2023</v>
      </c>
      <c r="B109" s="23" t="s">
        <v>81</v>
      </c>
      <c r="C109" s="2" t="s">
        <v>32</v>
      </c>
      <c r="D109" s="2" t="s">
        <v>14</v>
      </c>
      <c r="E109" s="32">
        <v>955051</v>
      </c>
      <c r="F109" s="2">
        <v>4701</v>
      </c>
      <c r="G109" s="3" t="s">
        <v>4</v>
      </c>
      <c r="H109" s="25" t="s">
        <v>117</v>
      </c>
      <c r="I109" s="17"/>
      <c r="J109" s="16"/>
      <c r="K109" s="20"/>
      <c r="L109" s="3">
        <v>2025</v>
      </c>
      <c r="M109" s="3" t="s">
        <v>153</v>
      </c>
      <c r="N109" s="7">
        <v>891</v>
      </c>
      <c r="O109" s="14" t="s">
        <v>133</v>
      </c>
      <c r="P109" s="7">
        <v>891</v>
      </c>
      <c r="Q109" s="24" t="s">
        <v>160</v>
      </c>
      <c r="R109" s="11" t="s">
        <v>134</v>
      </c>
    </row>
    <row r="110" spans="1:18" ht="38.25" x14ac:dyDescent="0.25">
      <c r="A110" s="3">
        <v>2023</v>
      </c>
      <c r="B110" s="23" t="s">
        <v>81</v>
      </c>
      <c r="C110" s="2" t="s">
        <v>32</v>
      </c>
      <c r="D110" s="2" t="s">
        <v>14</v>
      </c>
      <c r="E110" s="32">
        <v>955051</v>
      </c>
      <c r="F110" s="2">
        <v>4701</v>
      </c>
      <c r="G110" s="3" t="s">
        <v>4</v>
      </c>
      <c r="H110" s="25" t="s">
        <v>117</v>
      </c>
      <c r="I110" s="17"/>
      <c r="J110" s="16"/>
      <c r="K110" s="20"/>
      <c r="L110" s="3">
        <v>2025</v>
      </c>
      <c r="M110" s="3" t="s">
        <v>135</v>
      </c>
      <c r="N110" s="7">
        <v>6700</v>
      </c>
      <c r="O110" s="14" t="s">
        <v>133</v>
      </c>
      <c r="P110" s="7">
        <v>4680</v>
      </c>
      <c r="Q110" s="24" t="s">
        <v>160</v>
      </c>
      <c r="R110" s="11" t="s">
        <v>134</v>
      </c>
    </row>
    <row r="111" spans="1:18" ht="38.25" x14ac:dyDescent="0.25">
      <c r="A111" s="3">
        <v>2023</v>
      </c>
      <c r="B111" s="23" t="s">
        <v>81</v>
      </c>
      <c r="C111" s="2" t="s">
        <v>32</v>
      </c>
      <c r="D111" s="2" t="s">
        <v>14</v>
      </c>
      <c r="E111" s="32">
        <v>955051</v>
      </c>
      <c r="F111" s="2">
        <v>4701</v>
      </c>
      <c r="G111" s="3" t="s">
        <v>4</v>
      </c>
      <c r="H111" s="25" t="s">
        <v>117</v>
      </c>
      <c r="I111" s="17"/>
      <c r="J111" s="16"/>
      <c r="K111" s="20"/>
      <c r="L111" s="3">
        <v>2025</v>
      </c>
      <c r="M111" s="3" t="s">
        <v>158</v>
      </c>
      <c r="N111" s="7">
        <v>298.99</v>
      </c>
      <c r="O111" s="14" t="s">
        <v>129</v>
      </c>
      <c r="P111" s="7">
        <v>298.99</v>
      </c>
      <c r="Q111" s="24" t="s">
        <v>160</v>
      </c>
      <c r="R111" s="11" t="s">
        <v>130</v>
      </c>
    </row>
    <row r="114" spans="1:1" x14ac:dyDescent="0.25">
      <c r="A114" t="s">
        <v>162</v>
      </c>
    </row>
  </sheetData>
  <autoFilter ref="A8:R111" xr:uid="{00000000-0009-0000-0000-000000000000}">
    <sortState xmlns:xlrd2="http://schemas.microsoft.com/office/spreadsheetml/2017/richdata2" ref="A9:R111">
      <sortCondition ref="A8:A111"/>
    </sortState>
  </autoFilter>
  <mergeCells count="2">
    <mergeCell ref="H6:R6"/>
    <mergeCell ref="A7:R7"/>
  </mergeCells>
  <printOptions horizontalCentered="1"/>
  <pageMargins left="0.15748031496062992" right="0.19685039370078741" top="0.6692913385826772" bottom="0.78740157480314965" header="0.15748031496062992" footer="0.31496062992125984"/>
  <pageSetup paperSize="8" scale="3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Controle execução TE (2023)</vt:lpstr>
      <vt:lpstr>'Controle execução TE (2023)'!Area_de_impressao</vt:lpstr>
      <vt:lpstr>'Controle execução TE (2023)'!Titulos_de_impressao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ssconde</dc:creator>
  <cp:lastModifiedBy>Láisa Pontes</cp:lastModifiedBy>
  <cp:lastPrinted>2025-09-15T18:58:17Z</cp:lastPrinted>
  <dcterms:created xsi:type="dcterms:W3CDTF">2023-09-15T14:56:52Z</dcterms:created>
  <dcterms:modified xsi:type="dcterms:W3CDTF">2025-10-06T21:35:11Z</dcterms:modified>
</cp:coreProperties>
</file>